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1056173C-F9C8-412D-8452-1DC7EA66F0FB}" xr6:coauthVersionLast="47" xr6:coauthVersionMax="47" xr10:uidLastSave="{00000000-0000-0000-0000-000000000000}"/>
  <bookViews>
    <workbookView xWindow="-120" yWindow="-120" windowWidth="38640" windowHeight="21240" xr2:uid="{00000000-000D-0000-FFFF-FFFF00000000}"/>
  </bookViews>
  <sheets>
    <sheet name="Contents" sheetId="1" r:id="rId1"/>
    <sheet name="RGDP" sheetId="2" r:id="rId2"/>
    <sheet name="RHFCE" sheetId="3" r:id="rId3"/>
    <sheet name="RDI" sheetId="4" r:id="rId4"/>
    <sheet name="RBI" sheetId="5" r:id="rId5"/>
    <sheet name="RPD" sheetId="6" r:id="rId6"/>
    <sheet name="RGNE" sheetId="7" r:id="rId7"/>
    <sheet name="RMTPGDP" sheetId="8" r:id="rId8"/>
    <sheet name="Imp" sheetId="9" r:id="rId9"/>
    <sheet name="Exp" sheetId="10" r:id="rId10"/>
    <sheet name="ToT" sheetId="11" r:id="rId11"/>
    <sheet name="Emp" sheetId="12" r:id="rId12"/>
    <sheet name="UR" sheetId="13" r:id="rId13"/>
    <sheet name="HUR" sheetId="14" r:id="rId14"/>
    <sheet name="NWPI" sheetId="15" r:id="rId15"/>
    <sheet name="NAENA" sheetId="16" r:id="rId16"/>
    <sheet name="RHDI" sheetId="17" r:id="rId17"/>
    <sheet name="CPI" sheetId="18" r:id="rId18"/>
    <sheet name="TMI" sheetId="19" r:id="rId19"/>
    <sheet name="CR" sheetId="20" r:id="rId20"/>
    <sheet name="TWI" sheetId="21" r:id="rId21"/>
    <sheet name="Crude" sheetId="22" r:id="rId22"/>
    <sheet name="ERP" sheetId="23" r:id="rId23"/>
    <sheet name="GDPpHW" sheetId="24" r:id="rId24"/>
    <sheet name="HSR" sheetId="25" r:id="rId25"/>
    <sheet name="RWPI" sheetId="26" r:id="rId26"/>
    <sheet name="RAENA"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27" l="1"/>
  <c r="A2" i="26"/>
  <c r="A2" i="25"/>
  <c r="A2" i="24"/>
  <c r="A2" i="23"/>
  <c r="A2" i="22"/>
  <c r="A2" i="21"/>
  <c r="A2" i="20"/>
  <c r="A2" i="19"/>
  <c r="A2" i="18"/>
  <c r="A2" i="17"/>
  <c r="A2" i="16"/>
  <c r="A2" i="15"/>
  <c r="A2" i="14"/>
  <c r="A2" i="13"/>
  <c r="A2" i="12"/>
  <c r="A2" i="11"/>
  <c r="A2" i="10"/>
  <c r="A2" i="9"/>
  <c r="A2" i="8"/>
  <c r="A2" i="7"/>
  <c r="A2" i="6"/>
  <c r="A2" i="5"/>
  <c r="A2" i="4"/>
  <c r="A2" i="3"/>
  <c r="A2" i="2"/>
  <c r="B38" i="1"/>
  <c r="B37" i="1"/>
  <c r="B36" i="1"/>
  <c r="B35" i="1"/>
  <c r="B33" i="1"/>
  <c r="B32" i="1"/>
  <c r="B31" i="1"/>
  <c r="B30" i="1"/>
  <c r="B28" i="1"/>
  <c r="B27" i="1"/>
  <c r="B25" i="1"/>
  <c r="B24" i="1"/>
  <c r="B23" i="1"/>
  <c r="B21" i="1"/>
  <c r="B20" i="1"/>
  <c r="B19" i="1"/>
  <c r="B17" i="1"/>
  <c r="B16" i="1"/>
  <c r="B15" i="1"/>
  <c r="B13" i="1"/>
  <c r="B12" i="1"/>
  <c r="B11" i="1"/>
  <c r="B10" i="1"/>
  <c r="B9" i="1"/>
  <c r="B8" i="1"/>
  <c r="B7" i="1"/>
</calcChain>
</file>

<file path=xl/sharedStrings.xml><?xml version="1.0" encoding="utf-8"?>
<sst xmlns="http://schemas.openxmlformats.org/spreadsheetml/2006/main" count="1189" uniqueCount="136">
  <si>
    <t>Data Collection</t>
  </si>
  <si>
    <t>Data Presentation</t>
  </si>
  <si>
    <t>These data are presented by SMP publication date, with separate worksheets for each variable and separate columns for each SMP publication.</t>
  </si>
  <si>
    <t>Forecast variables</t>
  </si>
  <si>
    <t>Data Sheet</t>
  </si>
  <si>
    <t>Description</t>
  </si>
  <si>
    <t>Data Source</t>
  </si>
  <si>
    <t>Rounding</t>
  </si>
  <si>
    <t>Activity</t>
  </si>
  <si>
    <t>Gross domestic product</t>
  </si>
  <si>
    <t>Year-ended growth of seasonally adjusted chain volume gross domestic product.</t>
  </si>
  <si>
    <t>ABS (National Accounts); RBA</t>
  </si>
  <si>
    <t>Rounded to nearest whole number in May 2020 SMP to November 2020 SMP, nearest half point in February 2021 SMP, nearest quarter point in May 2021 SMP to February 2022 SMP and the first decimal point in all other issues.</t>
  </si>
  <si>
    <t>Household consumption</t>
  </si>
  <si>
    <t>Year-ended growth of seasonally adjusted chain volume household final consumption expenditure.</t>
  </si>
  <si>
    <t>Dwelling investment</t>
  </si>
  <si>
    <t>Year-ended growth of seasonally adjusted chain volume dwelling investment.</t>
  </si>
  <si>
    <t>Business investment</t>
  </si>
  <si>
    <t xml:space="preserve">Year-ended growth of seasonally adjusted chain volume business investment. </t>
  </si>
  <si>
    <t>Public demand</t>
  </si>
  <si>
    <t>Year-ended growth of seasonally adjusted chain volume public demand.</t>
  </si>
  <si>
    <t>Gross national expenditure</t>
  </si>
  <si>
    <t xml:space="preserve">Year-ended growth of seasonally adjusted chain volume gross national expenditure. Gross national expenditure is domestic final demand plus the change in the level of inventories. </t>
  </si>
  <si>
    <t>Major trading partner (export-weighted) GDP</t>
  </si>
  <si>
    <t>Year-ended growth of export weighted seasonally adjusted volume index of gross domestic product of Australia’s major trading partners.</t>
  </si>
  <si>
    <t>ABS (International Trade, Calendar Year); CEIC Data; Consensus Economics; LSEG; RBA</t>
  </si>
  <si>
    <t>Trade</t>
  </si>
  <si>
    <t>Imports</t>
  </si>
  <si>
    <t>Year-ended growth of seasonally adjusted chain volume imports.</t>
  </si>
  <si>
    <t>Exports</t>
  </si>
  <si>
    <t>Year-ended growth of seasonally adjusted chain volume exports.</t>
  </si>
  <si>
    <t>Terms of trade</t>
  </si>
  <si>
    <t xml:space="preserve">Year-ended growth in the relative, seasonally adjusted, prices of exports to imports. </t>
  </si>
  <si>
    <t>Labour market</t>
  </si>
  <si>
    <t>Employment</t>
  </si>
  <si>
    <t>Year-ended growth of quarter-average of seasonally adjusted monthly employment level.</t>
  </si>
  <si>
    <t>ABS (Labour Force); RBA</t>
  </si>
  <si>
    <t>Rounded to nearest whole number in May 2020 SMP to November 2020 SMP, nearest quarter point in February 2021 SMP to February 2022 SMP and the first decimal point in all other issues.</t>
  </si>
  <si>
    <t>Unemployment rate (quarterly, %)</t>
  </si>
  <si>
    <t>Quarter-average of seasonally adjusted monthly unemployment rate.</t>
  </si>
  <si>
    <t>Rounded to nearest half point in May 2020 SMP to November 2020 SMP,  nearest quarter point in February 2021 SMP to February 2022 SMP and the first decimal point in all other issues.</t>
  </si>
  <si>
    <t>Hours-based underutilisation rate (quarterly, %)</t>
  </si>
  <si>
    <t>Middle month of quarter. Seasonally adjusted by the RBA.</t>
  </si>
  <si>
    <t>ABS (Labour Force Detailed); RBA</t>
  </si>
  <si>
    <t>Rounded to the first decimal point.</t>
  </si>
  <si>
    <t>Income</t>
  </si>
  <si>
    <t>Wage Price Index</t>
  </si>
  <si>
    <t>Year-ended growth of seasonally adjusted Wage Price Index excluding bonuses and commissions.</t>
  </si>
  <si>
    <t>ABS (Wage Price Index); RBA</t>
  </si>
  <si>
    <t>Rounded to nearest quarter point in May 2020 SMP to February 2022 SMP and the first decimal point in all other issues.</t>
  </si>
  <si>
    <t>Nominal average earnings per hour (non-farm)</t>
  </si>
  <si>
    <t>Year-ended growth of the ratio of seasonally adjusted non-farm compensation of employees to seasonally adjusted non-farm total employee hours.</t>
  </si>
  <si>
    <t>Real household disposable income</t>
  </si>
  <si>
    <t xml:space="preserve">Year-ended growth of seasonally adjusted household disposable income, deflated using the household final consumption expenditure deflator. Household disposable income is gross household income less income payable. </t>
  </si>
  <si>
    <t>Inflation</t>
  </si>
  <si>
    <t>Consumer Price Index</t>
  </si>
  <si>
    <t>Year-ended growth of non seasonally adjusted all groups Consumer Price Index.</t>
  </si>
  <si>
    <t>ABS (Consumer Price Index); RBA</t>
  </si>
  <si>
    <t>Trimmed mean inflation</t>
  </si>
  <si>
    <t>Year-ended growth of trimmed mean inflation. Trimmed mean inflation in each quarter is computed using seasonally adjusted inflation of each expenditure class in that quarter.</t>
  </si>
  <si>
    <t>Assumptions</t>
  </si>
  <si>
    <t>Cash rate (%)</t>
  </si>
  <si>
    <t>Target ‘cash rate’,  which is the interest rate on unsecured overnight loans between banks. The RBA has made different assumptions about the cash rate in different SMP rounds. From May 2024 SMP onwards, the cash rate is assumed to move broadly in line with expectations derived from financial market pricing.</t>
  </si>
  <si>
    <t>Bloomberg; LSEG; RBA</t>
  </si>
  <si>
    <t>Trade-weighted index (index)</t>
  </si>
  <si>
    <t>Trade-weighted index (TWI) of the Australian dollar. The daily TWI is assumed to be unchanged at its current level going forward.</t>
  </si>
  <si>
    <t>RBA</t>
  </si>
  <si>
    <t>Brent crude oil price (US$/bbl)</t>
  </si>
  <si>
    <t>Brent crude oil price quoted in US$/bbl. It is assumed to remain constant at the current price over the current quarter. For the rest of the forecast period oil prices are expected to remain around the price implied by the six-month-forward rate.</t>
  </si>
  <si>
    <t>Bloomberg; RBA</t>
  </si>
  <si>
    <t>Estimated resident population</t>
  </si>
  <si>
    <t xml:space="preserve">Year-ended growth of non seasonally adjusted estimated resident population. The population assumption is underpinned by  a range of sources, including partial indicators from the Australian Bureau of Statistics, migration policies, and estimates made by the Australian Government. </t>
  </si>
  <si>
    <t>ABS (National, state and territory population); RBA</t>
  </si>
  <si>
    <t>Memo items</t>
  </si>
  <si>
    <t>Labour productivity</t>
  </si>
  <si>
    <t>Year-ended growth of seasonally adjusted chain volume non-farm gross domestic product per hour worked.</t>
  </si>
  <si>
    <t>Household savings rate (%)</t>
  </si>
  <si>
    <t xml:space="preserve">Household savings rate refers to the ratio of household saving (disposable income minus consumption) to household disposable income, net of depreciation. </t>
  </si>
  <si>
    <t>Real Wage Price Index</t>
  </si>
  <si>
    <t>Year-ended growth of seasonally adjusted Wage Price Index excluding bonuses and commissions deflated by seasonally adjusted all groups Consumer Price Index.</t>
  </si>
  <si>
    <t>ABS (Wage Price Index, Consumer Price Index); RBA</t>
  </si>
  <si>
    <t>Real average earnings per hour (non-farm)</t>
  </si>
  <si>
    <t>Year-ended growth of seasonally adjusted average earnings per hour deflated by seasonally adjusted all groups Consumer Price Index.</t>
  </si>
  <si>
    <t>ABS (National Accounts, Consumer Price Index); RBA</t>
  </si>
  <si>
    <t>Dec-2018</t>
  </si>
  <si>
    <t>Jun-2019</t>
  </si>
  <si>
    <t>Dec-2019</t>
  </si>
  <si>
    <t>Jun-2020</t>
  </si>
  <si>
    <t>Dec-2020</t>
  </si>
  <si>
    <t>Jun-2021</t>
  </si>
  <si>
    <t>Dec-2021</t>
  </si>
  <si>
    <t>Jun-2022</t>
  </si>
  <si>
    <t>Dec-2022</t>
  </si>
  <si>
    <t>Jun-2023</t>
  </si>
  <si>
    <t>Dec-2023</t>
  </si>
  <si>
    <t>Jun-2024</t>
  </si>
  <si>
    <t>Dec-2024</t>
  </si>
  <si>
    <t>Jun-2025</t>
  </si>
  <si>
    <t>Dec-2025</t>
  </si>
  <si>
    <t>Jun-2026</t>
  </si>
  <si>
    <t>Dec-2026</t>
  </si>
  <si>
    <t>Jun-2027</t>
  </si>
  <si>
    <t>Dec-2027</t>
  </si>
  <si>
    <t>Jun-2028</t>
  </si>
  <si>
    <t>Nov-2018</t>
  </si>
  <si>
    <t>Feb-2019</t>
  </si>
  <si>
    <t>May-2019</t>
  </si>
  <si>
    <t>Aug-2019</t>
  </si>
  <si>
    <t>Nov-2019</t>
  </si>
  <si>
    <t>Feb-2020</t>
  </si>
  <si>
    <t>May-2020</t>
  </si>
  <si>
    <t>Aug-2020</t>
  </si>
  <si>
    <t>Nov-2020</t>
  </si>
  <si>
    <t>Feb-2021</t>
  </si>
  <si>
    <t>May-2021</t>
  </si>
  <si>
    <t>Aug-2021</t>
  </si>
  <si>
    <t>Nov-2021</t>
  </si>
  <si>
    <t>Feb-2022</t>
  </si>
  <si>
    <t>May-2022</t>
  </si>
  <si>
    <t>Aug-2022</t>
  </si>
  <si>
    <t>Nov-2022</t>
  </si>
  <si>
    <t>Feb-2023</t>
  </si>
  <si>
    <t>May-2023</t>
  </si>
  <si>
    <t>Aug-2023</t>
  </si>
  <si>
    <t>Nov-2023</t>
  </si>
  <si>
    <t>Feb-2024</t>
  </si>
  <si>
    <t>May-2024</t>
  </si>
  <si>
    <t>Aug-2024</t>
  </si>
  <si>
    <t>Nov-2024</t>
  </si>
  <si>
    <t>Feb-2025</t>
  </si>
  <si>
    <t>May-2025</t>
  </si>
  <si>
    <t>Aug-2025</t>
  </si>
  <si>
    <t>Nov-2025</t>
  </si>
  <si>
    <t>Feb-2026</t>
  </si>
  <si>
    <t>Publication date:</t>
  </si>
  <si>
    <r>
      <t xml:space="preserve">These data are from the forecast appendix to the </t>
    </r>
    <r>
      <rPr>
        <i/>
        <sz val="9"/>
        <color rgb="FF000000"/>
        <rFont val="Arial"/>
        <family val="2"/>
      </rPr>
      <t xml:space="preserve">Statement on Monetary Policy </t>
    </r>
    <r>
      <rPr>
        <sz val="9"/>
        <color rgb="FF000000"/>
        <rFont val="Arial"/>
      </rPr>
      <t>(SMP) from November 2018 through to November 2023, and the detailed forecast table in the Outlook chapter of the SMP from February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</si>
</sst>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yyyy"/>
  </numFmts>
  <fonts count="8" x14ac:knownFonts="1">
    <font>
      <sz val="11"/>
      <color rgb="FF000000"/>
      <name val="Calibri"/>
      <family val="2"/>
      <scheme val="minor"/>
    </font>
    <font>
      <b/>
      <sz val="9"/>
      <color rgb="FF000000"/>
      <name val="Arial"/>
    </font>
    <font>
      <sz val="9"/>
      <color rgb="FF000000"/>
      <name val="Arial"/>
    </font>
    <font>
      <u/>
      <sz val="9"/>
      <color theme="10"/>
      <name val="Arial"/>
    </font>
    <font>
      <b/>
      <sz val="11"/>
      <color rgb="FF000000"/>
      <name val="Arial"/>
    </font>
    <font>
      <u/>
      <sz val="11"/>
      <color theme="10"/>
      <name val="Calibri"/>
    </font>
    <font>
      <i/>
      <sz val="9"/>
      <color rgb="FF000000"/>
      <name val="Arial"/>
      <family val="2"/>
    </font>
    <font>
      <sz val="9"/>
      <color rgb="FF000000"/>
      <name val="Arial"/>
      <family val="2"/>
    </font>
  </fonts>
  <fills count="3">
    <fill>
      <patternFill patternType="none"/>
    </fill>
    <fill>
      <patternFill patternType="gray125"/>
    </fill>
    <fill>
      <patternFill patternType="solid">
        <fgColor rgb="FFD0CECE"/>
      </patternFill>
    </fill>
  </fills>
  <borders count="1">
    <border>
      <left/>
      <right/>
      <top/>
      <bottom/>
      <diagonal/>
    </border>
  </borders>
  <cellStyleXfs count="1">
    <xf numFmtId="0" fontId="0" fillId="0" borderId="0"/>
  </cellStyleXfs>
  <cellXfs count="12">
    <xf numFmtId="0" fontId="0" fillId="0" borderId="0" xfId="0"/>
    <xf numFmtId="0" fontId="1" fillId="0" borderId="0" xfId="0" applyFont="1"/>
    <xf numFmtId="0" fontId="1" fillId="2" borderId="0" xfId="0" applyFont="1" applyFill="1"/>
    <xf numFmtId="0" fontId="2" fillId="0" borderId="0" xfId="0" applyFont="1" applyAlignment="1">
      <alignment vertical="top" wrapText="1"/>
    </xf>
    <xf numFmtId="0" fontId="3" fillId="0" borderId="0" xfId="0" applyFont="1" applyAlignment="1">
      <alignment vertical="top" wrapText="1"/>
    </xf>
    <xf numFmtId="0" fontId="4" fillId="0" borderId="0" xfId="0" applyFont="1"/>
    <xf numFmtId="0" fontId="1" fillId="0" borderId="0" xfId="0" applyFont="1" applyAlignment="1">
      <alignment horizontal="left"/>
    </xf>
    <xf numFmtId="0" fontId="5" fillId="0" borderId="0" xfId="0" applyFont="1"/>
    <xf numFmtId="164" fontId="2" fillId="0" borderId="0" xfId="0" applyNumberFormat="1" applyFont="1" applyAlignment="1">
      <alignment horizontal="left"/>
    </xf>
    <xf numFmtId="0" fontId="2" fillId="0" borderId="0" xfId="0" applyFont="1" applyAlignment="1">
      <alignment horizontal="center"/>
    </xf>
    <xf numFmtId="0" fontId="2" fillId="0" borderId="0" xfId="0" applyFont="1" applyAlignment="1">
      <alignment vertical="top" wrapText="1"/>
    </xf>
    <xf numFmtId="0" fontId="7"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8"/>
  <sheetViews>
    <sheetView tabSelected="1" workbookViewId="0"/>
  </sheetViews>
  <sheetFormatPr defaultColWidth="11.42578125" defaultRowHeight="15" x14ac:dyDescent="0.25"/>
  <cols>
    <col min="1" max="1" width="31" customWidth="1"/>
    <col min="2" max="2" width="13.140625" customWidth="1"/>
    <col min="3" max="3" width="70.7109375" customWidth="1"/>
    <col min="4" max="4" width="22.7109375" customWidth="1"/>
    <col min="5" max="5" width="46" customWidth="1"/>
  </cols>
  <sheetData>
    <row r="1" spans="1:5" x14ac:dyDescent="0.25">
      <c r="A1" s="1" t="s">
        <v>0</v>
      </c>
      <c r="B1" s="1"/>
      <c r="C1" s="1"/>
      <c r="D1" s="1"/>
      <c r="E1" s="1"/>
    </row>
    <row r="2" spans="1:5" ht="35.1" customHeight="1" x14ac:dyDescent="0.25">
      <c r="A2" s="11" t="s">
        <v>135</v>
      </c>
      <c r="B2" s="10"/>
      <c r="C2" s="10"/>
      <c r="D2" s="10"/>
      <c r="E2" s="3"/>
    </row>
    <row r="3" spans="1:5" x14ac:dyDescent="0.25">
      <c r="A3" s="1" t="s">
        <v>1</v>
      </c>
      <c r="B3" s="1"/>
      <c r="C3" s="1"/>
      <c r="D3" s="1"/>
      <c r="E3" s="1"/>
    </row>
    <row r="4" spans="1:5" ht="24" customHeight="1" x14ac:dyDescent="0.25">
      <c r="A4" s="10" t="s">
        <v>2</v>
      </c>
      <c r="B4" s="10"/>
      <c r="C4" s="10"/>
      <c r="D4" s="10"/>
      <c r="E4" s="3"/>
    </row>
    <row r="5" spans="1:5" x14ac:dyDescent="0.25">
      <c r="A5" s="1" t="s">
        <v>3</v>
      </c>
      <c r="B5" s="1" t="s">
        <v>4</v>
      </c>
      <c r="C5" s="1" t="s">
        <v>5</v>
      </c>
      <c r="D5" s="1" t="s">
        <v>6</v>
      </c>
      <c r="E5" s="1" t="s">
        <v>7</v>
      </c>
    </row>
    <row r="6" spans="1:5" x14ac:dyDescent="0.25">
      <c r="A6" s="2" t="s">
        <v>8</v>
      </c>
      <c r="B6" s="2"/>
      <c r="C6" s="2"/>
      <c r="D6" s="2"/>
      <c r="E6" s="2"/>
    </row>
    <row r="7" spans="1:5" ht="60" x14ac:dyDescent="0.25">
      <c r="A7" s="3" t="s">
        <v>9</v>
      </c>
      <c r="B7" s="4" t="str">
        <f>HYPERLINK("#'RGDP'!A1", "RGDP")</f>
        <v>RGDP</v>
      </c>
      <c r="C7" s="3" t="s">
        <v>10</v>
      </c>
      <c r="D7" s="3" t="s">
        <v>11</v>
      </c>
      <c r="E7" s="3" t="s">
        <v>12</v>
      </c>
    </row>
    <row r="8" spans="1:5" ht="60" x14ac:dyDescent="0.25">
      <c r="A8" s="3" t="s">
        <v>13</v>
      </c>
      <c r="B8" s="4" t="str">
        <f>HYPERLINK("#'RHFCE'!A1", "RHFCE")</f>
        <v>RHFCE</v>
      </c>
      <c r="C8" s="3" t="s">
        <v>14</v>
      </c>
      <c r="D8" s="3" t="s">
        <v>11</v>
      </c>
      <c r="E8" s="3" t="s">
        <v>12</v>
      </c>
    </row>
    <row r="9" spans="1:5" ht="60" x14ac:dyDescent="0.25">
      <c r="A9" s="3" t="s">
        <v>15</v>
      </c>
      <c r="B9" s="4" t="str">
        <f>HYPERLINK("#'RDI'!A1", "RDI")</f>
        <v>RDI</v>
      </c>
      <c r="C9" s="3" t="s">
        <v>16</v>
      </c>
      <c r="D9" s="3" t="s">
        <v>11</v>
      </c>
      <c r="E9" s="3" t="s">
        <v>12</v>
      </c>
    </row>
    <row r="10" spans="1:5" ht="60" x14ac:dyDescent="0.25">
      <c r="A10" s="3" t="s">
        <v>17</v>
      </c>
      <c r="B10" s="4" t="str">
        <f>HYPERLINK("#'RBI'!A1", "RBI")</f>
        <v>RBI</v>
      </c>
      <c r="C10" s="3" t="s">
        <v>18</v>
      </c>
      <c r="D10" s="3" t="s">
        <v>11</v>
      </c>
      <c r="E10" s="3" t="s">
        <v>12</v>
      </c>
    </row>
    <row r="11" spans="1:5" ht="60" x14ac:dyDescent="0.25">
      <c r="A11" s="3" t="s">
        <v>19</v>
      </c>
      <c r="B11" s="4" t="str">
        <f>HYPERLINK("#'RPD'!A1", "RPD")</f>
        <v>RPD</v>
      </c>
      <c r="C11" s="3" t="s">
        <v>20</v>
      </c>
      <c r="D11" s="3" t="s">
        <v>11</v>
      </c>
      <c r="E11" s="3" t="s">
        <v>12</v>
      </c>
    </row>
    <row r="12" spans="1:5" ht="60" x14ac:dyDescent="0.25">
      <c r="A12" s="3" t="s">
        <v>21</v>
      </c>
      <c r="B12" s="4" t="str">
        <f>HYPERLINK("#'RGNE'!A1", "RGNE")</f>
        <v>RGNE</v>
      </c>
      <c r="C12" s="3" t="s">
        <v>22</v>
      </c>
      <c r="D12" s="3" t="s">
        <v>11</v>
      </c>
      <c r="E12" s="3" t="s">
        <v>12</v>
      </c>
    </row>
    <row r="13" spans="1:5" ht="60" x14ac:dyDescent="0.25">
      <c r="A13" s="3" t="s">
        <v>23</v>
      </c>
      <c r="B13" s="4" t="str">
        <f>HYPERLINK("#'RMTPGDP'!A1", "RMTPGDP")</f>
        <v>RMTPGDP</v>
      </c>
      <c r="C13" s="3" t="s">
        <v>24</v>
      </c>
      <c r="D13" s="3" t="s">
        <v>25</v>
      </c>
      <c r="E13" s="3" t="s">
        <v>12</v>
      </c>
    </row>
    <row r="14" spans="1:5" x14ac:dyDescent="0.25">
      <c r="A14" s="2" t="s">
        <v>26</v>
      </c>
      <c r="B14" s="2"/>
      <c r="C14" s="2"/>
      <c r="D14" s="2"/>
      <c r="E14" s="2"/>
    </row>
    <row r="15" spans="1:5" ht="60" x14ac:dyDescent="0.25">
      <c r="A15" s="3" t="s">
        <v>27</v>
      </c>
      <c r="B15" s="4" t="str">
        <f>HYPERLINK("#'Imp'!A1", "Imp")</f>
        <v>Imp</v>
      </c>
      <c r="C15" s="3" t="s">
        <v>28</v>
      </c>
      <c r="D15" s="3" t="s">
        <v>11</v>
      </c>
      <c r="E15" s="3" t="s">
        <v>12</v>
      </c>
    </row>
    <row r="16" spans="1:5" ht="60" x14ac:dyDescent="0.25">
      <c r="A16" s="3" t="s">
        <v>29</v>
      </c>
      <c r="B16" s="4" t="str">
        <f>HYPERLINK("#'Exp'!A1", "Exp")</f>
        <v>Exp</v>
      </c>
      <c r="C16" s="3" t="s">
        <v>30</v>
      </c>
      <c r="D16" s="3" t="s">
        <v>11</v>
      </c>
      <c r="E16" s="3" t="s">
        <v>12</v>
      </c>
    </row>
    <row r="17" spans="1:5" ht="60" x14ac:dyDescent="0.25">
      <c r="A17" s="3" t="s">
        <v>31</v>
      </c>
      <c r="B17" s="4" t="str">
        <f>HYPERLINK("#'ToT'!A1", "ToT")</f>
        <v>ToT</v>
      </c>
      <c r="C17" s="3" t="s">
        <v>32</v>
      </c>
      <c r="D17" s="3" t="s">
        <v>11</v>
      </c>
      <c r="E17" s="3" t="s">
        <v>12</v>
      </c>
    </row>
    <row r="18" spans="1:5" x14ac:dyDescent="0.25">
      <c r="A18" s="2" t="s">
        <v>33</v>
      </c>
      <c r="B18" s="2"/>
      <c r="C18" s="2"/>
      <c r="D18" s="2"/>
      <c r="E18" s="2"/>
    </row>
    <row r="19" spans="1:5" ht="48" x14ac:dyDescent="0.25">
      <c r="A19" s="3" t="s">
        <v>34</v>
      </c>
      <c r="B19" s="4" t="str">
        <f>HYPERLINK("#'Emp'!A1", "Emp")</f>
        <v>Emp</v>
      </c>
      <c r="C19" s="3" t="s">
        <v>35</v>
      </c>
      <c r="D19" s="3" t="s">
        <v>36</v>
      </c>
      <c r="E19" s="3" t="s">
        <v>37</v>
      </c>
    </row>
    <row r="20" spans="1:5" ht="48" x14ac:dyDescent="0.25">
      <c r="A20" s="3" t="s">
        <v>38</v>
      </c>
      <c r="B20" s="4" t="str">
        <f>HYPERLINK("#'UR'!A1", "UR")</f>
        <v>UR</v>
      </c>
      <c r="C20" s="3" t="s">
        <v>39</v>
      </c>
      <c r="D20" s="3" t="s">
        <v>36</v>
      </c>
      <c r="E20" s="3" t="s">
        <v>40</v>
      </c>
    </row>
    <row r="21" spans="1:5" ht="24" x14ac:dyDescent="0.25">
      <c r="A21" s="3" t="s">
        <v>41</v>
      </c>
      <c r="B21" s="4" t="str">
        <f>HYPERLINK("#'HUR'!A1", "HUR")</f>
        <v>HUR</v>
      </c>
      <c r="C21" s="3" t="s">
        <v>42</v>
      </c>
      <c r="D21" s="3" t="s">
        <v>43</v>
      </c>
      <c r="E21" s="3" t="s">
        <v>44</v>
      </c>
    </row>
    <row r="22" spans="1:5" x14ac:dyDescent="0.25">
      <c r="A22" s="2" t="s">
        <v>45</v>
      </c>
      <c r="B22" s="2"/>
      <c r="C22" s="2"/>
      <c r="D22" s="2"/>
      <c r="E22" s="2"/>
    </row>
    <row r="23" spans="1:5" ht="36" x14ac:dyDescent="0.25">
      <c r="A23" s="3" t="s">
        <v>46</v>
      </c>
      <c r="B23" s="4" t="str">
        <f>HYPERLINK("#'NWPI'!A1", "NWPI")</f>
        <v>NWPI</v>
      </c>
      <c r="C23" s="3" t="s">
        <v>47</v>
      </c>
      <c r="D23" s="3" t="s">
        <v>48</v>
      </c>
      <c r="E23" s="3" t="s">
        <v>49</v>
      </c>
    </row>
    <row r="24" spans="1:5" ht="36" x14ac:dyDescent="0.25">
      <c r="A24" s="3" t="s">
        <v>50</v>
      </c>
      <c r="B24" s="4" t="str">
        <f>HYPERLINK("#'NAENA'!A1", "NAENA")</f>
        <v>NAENA</v>
      </c>
      <c r="C24" s="3" t="s">
        <v>51</v>
      </c>
      <c r="D24" s="3" t="s">
        <v>11</v>
      </c>
      <c r="E24" s="3" t="s">
        <v>49</v>
      </c>
    </row>
    <row r="25" spans="1:5" ht="60" x14ac:dyDescent="0.25">
      <c r="A25" s="3" t="s">
        <v>52</v>
      </c>
      <c r="B25" s="4" t="str">
        <f>HYPERLINK("#'RHDI'!A1", "RHDI")</f>
        <v>RHDI</v>
      </c>
      <c r="C25" s="3" t="s">
        <v>53</v>
      </c>
      <c r="D25" s="3" t="s">
        <v>11</v>
      </c>
      <c r="E25" s="3" t="s">
        <v>12</v>
      </c>
    </row>
    <row r="26" spans="1:5" x14ac:dyDescent="0.25">
      <c r="A26" s="2" t="s">
        <v>54</v>
      </c>
      <c r="B26" s="2"/>
      <c r="C26" s="2"/>
      <c r="D26" s="2"/>
      <c r="E26" s="2"/>
    </row>
    <row r="27" spans="1:5" ht="36" x14ac:dyDescent="0.25">
      <c r="A27" s="3" t="s">
        <v>55</v>
      </c>
      <c r="B27" s="4" t="str">
        <f>HYPERLINK("#'CPI'!A1", "CPI")</f>
        <v>CPI</v>
      </c>
      <c r="C27" s="3" t="s">
        <v>56</v>
      </c>
      <c r="D27" s="3" t="s">
        <v>57</v>
      </c>
      <c r="E27" s="3" t="s">
        <v>49</v>
      </c>
    </row>
    <row r="28" spans="1:5" ht="36" x14ac:dyDescent="0.25">
      <c r="A28" s="3" t="s">
        <v>58</v>
      </c>
      <c r="B28" s="4" t="str">
        <f>HYPERLINK("#'TMI'!A1", "TMI")</f>
        <v>TMI</v>
      </c>
      <c r="C28" s="3" t="s">
        <v>59</v>
      </c>
      <c r="D28" s="3" t="s">
        <v>57</v>
      </c>
      <c r="E28" s="3" t="s">
        <v>49</v>
      </c>
    </row>
    <row r="29" spans="1:5" x14ac:dyDescent="0.25">
      <c r="A29" s="2" t="s">
        <v>60</v>
      </c>
      <c r="B29" s="2"/>
      <c r="C29" s="2"/>
      <c r="D29" s="2"/>
      <c r="E29" s="2"/>
    </row>
    <row r="30" spans="1:5" ht="48" x14ac:dyDescent="0.25">
      <c r="A30" s="3" t="s">
        <v>61</v>
      </c>
      <c r="B30" s="4" t="str">
        <f>HYPERLINK("#'CR'!A1", "CR")</f>
        <v>CR</v>
      </c>
      <c r="C30" s="3" t="s">
        <v>62</v>
      </c>
      <c r="D30" s="3" t="s">
        <v>63</v>
      </c>
      <c r="E30" s="3" t="s">
        <v>44</v>
      </c>
    </row>
    <row r="31" spans="1:5" ht="24" x14ac:dyDescent="0.25">
      <c r="A31" s="3" t="s">
        <v>64</v>
      </c>
      <c r="B31" s="4" t="str">
        <f>HYPERLINK("#'TWI'!A1", "TWI")</f>
        <v>TWI</v>
      </c>
      <c r="C31" s="3" t="s">
        <v>65</v>
      </c>
      <c r="D31" s="3" t="s">
        <v>66</v>
      </c>
      <c r="E31" s="3" t="s">
        <v>44</v>
      </c>
    </row>
    <row r="32" spans="1:5" ht="36" x14ac:dyDescent="0.25">
      <c r="A32" s="3" t="s">
        <v>67</v>
      </c>
      <c r="B32" s="4" t="str">
        <f>HYPERLINK("#'Crude'!A1", "Crude")</f>
        <v>Crude</v>
      </c>
      <c r="C32" s="3" t="s">
        <v>68</v>
      </c>
      <c r="D32" s="3" t="s">
        <v>69</v>
      </c>
      <c r="E32" s="3" t="s">
        <v>44</v>
      </c>
    </row>
    <row r="33" spans="1:5" ht="48" x14ac:dyDescent="0.25">
      <c r="A33" s="3" t="s">
        <v>70</v>
      </c>
      <c r="B33" s="4" t="str">
        <f>HYPERLINK("#'ERP'!A1", "ERP")</f>
        <v>ERP</v>
      </c>
      <c r="C33" s="3" t="s">
        <v>71</v>
      </c>
      <c r="D33" s="3" t="s">
        <v>72</v>
      </c>
      <c r="E33" s="3" t="s">
        <v>44</v>
      </c>
    </row>
    <row r="34" spans="1:5" x14ac:dyDescent="0.25">
      <c r="A34" s="2" t="s">
        <v>73</v>
      </c>
      <c r="B34" s="2"/>
      <c r="C34" s="2"/>
      <c r="D34" s="2"/>
      <c r="E34" s="2"/>
    </row>
    <row r="35" spans="1:5" ht="24" x14ac:dyDescent="0.25">
      <c r="A35" s="3" t="s">
        <v>74</v>
      </c>
      <c r="B35" s="4" t="str">
        <f>HYPERLINK("#'GDPpHW'!A1", "GDPpHW")</f>
        <v>GDPpHW</v>
      </c>
      <c r="C35" s="3" t="s">
        <v>75</v>
      </c>
      <c r="D35" s="3" t="s">
        <v>11</v>
      </c>
      <c r="E35" s="3" t="s">
        <v>44</v>
      </c>
    </row>
    <row r="36" spans="1:5" ht="24" x14ac:dyDescent="0.25">
      <c r="A36" s="3" t="s">
        <v>76</v>
      </c>
      <c r="B36" s="4" t="str">
        <f>HYPERLINK("#'HSR'!A1", "HSR")</f>
        <v>HSR</v>
      </c>
      <c r="C36" s="3" t="s">
        <v>77</v>
      </c>
      <c r="D36" s="3" t="s">
        <v>11</v>
      </c>
      <c r="E36" s="3" t="s">
        <v>44</v>
      </c>
    </row>
    <row r="37" spans="1:5" ht="36" x14ac:dyDescent="0.25">
      <c r="A37" s="3" t="s">
        <v>78</v>
      </c>
      <c r="B37" s="4" t="str">
        <f>HYPERLINK("#'RWPI'!A1", "RWPI")</f>
        <v>RWPI</v>
      </c>
      <c r="C37" s="3" t="s">
        <v>79</v>
      </c>
      <c r="D37" s="3" t="s">
        <v>80</v>
      </c>
      <c r="E37" s="3" t="s">
        <v>44</v>
      </c>
    </row>
    <row r="38" spans="1:5" ht="36" x14ac:dyDescent="0.25">
      <c r="A38" s="3" t="s">
        <v>81</v>
      </c>
      <c r="B38" s="4" t="str">
        <f>HYPERLINK("#'RAENA'!A1", "RAENA")</f>
        <v>RAENA</v>
      </c>
      <c r="C38" s="3" t="s">
        <v>82</v>
      </c>
      <c r="D38" s="3" t="s">
        <v>83</v>
      </c>
      <c r="E38" s="3" t="s">
        <v>44</v>
      </c>
    </row>
  </sheetData>
  <mergeCells count="2">
    <mergeCell ref="A2:D2"/>
    <mergeCell ref="A4:D4"/>
  </mergeCells>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9</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3.6</v>
      </c>
      <c r="C6" s="9">
        <v>2.8</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3.2</v>
      </c>
      <c r="C7" s="9">
        <v>2.4</v>
      </c>
      <c r="D7" s="9">
        <v>1.7</v>
      </c>
      <c r="E7" s="9">
        <v>1.7</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3.3</v>
      </c>
      <c r="C8" s="9">
        <v>3</v>
      </c>
      <c r="D8" s="9">
        <v>2.6</v>
      </c>
      <c r="E8" s="9">
        <v>2.4</v>
      </c>
      <c r="F8" s="9">
        <v>2.2999999999999998</v>
      </c>
      <c r="G8" s="9">
        <v>2</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3.2</v>
      </c>
      <c r="C9" s="9">
        <v>2.7</v>
      </c>
      <c r="D9" s="9">
        <v>2.7</v>
      </c>
      <c r="E9" s="9">
        <v>2.7</v>
      </c>
      <c r="F9" s="9">
        <v>2.6</v>
      </c>
      <c r="G9" s="9">
        <v>1.9</v>
      </c>
      <c r="H9" s="9">
        <v>-8</v>
      </c>
      <c r="I9" s="9">
        <v>-6</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3</v>
      </c>
      <c r="C10" s="9">
        <v>2.7</v>
      </c>
      <c r="D10" s="9">
        <v>2.7</v>
      </c>
      <c r="E10" s="9">
        <v>2.8</v>
      </c>
      <c r="F10" s="9">
        <v>2.8</v>
      </c>
      <c r="G10" s="9">
        <v>2.7</v>
      </c>
      <c r="H10" s="9">
        <v>-6</v>
      </c>
      <c r="I10" s="9">
        <v>-6</v>
      </c>
      <c r="J10" s="9">
        <v>-4</v>
      </c>
      <c r="K10" s="9">
        <v>-2</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2.7</v>
      </c>
      <c r="D11" s="9">
        <v>2.8</v>
      </c>
      <c r="E11" s="9">
        <v>3</v>
      </c>
      <c r="F11" s="9">
        <v>3</v>
      </c>
      <c r="G11" s="9">
        <v>3.1</v>
      </c>
      <c r="H11" s="9">
        <v>7</v>
      </c>
      <c r="I11" s="9">
        <v>4</v>
      </c>
      <c r="J11" s="9">
        <v>6</v>
      </c>
      <c r="K11" s="9">
        <v>8</v>
      </c>
      <c r="L11" s="9">
        <v>9.25</v>
      </c>
      <c r="M11" s="9">
        <v>9.5</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3.1</v>
      </c>
      <c r="F12" s="9">
        <v>3.1</v>
      </c>
      <c r="G12" s="9">
        <v>3</v>
      </c>
      <c r="H12" s="9">
        <v>6</v>
      </c>
      <c r="I12" s="9">
        <v>5</v>
      </c>
      <c r="J12" s="9">
        <v>5</v>
      </c>
      <c r="K12" s="9">
        <v>3.5</v>
      </c>
      <c r="L12" s="9">
        <v>4.75</v>
      </c>
      <c r="M12" s="9">
        <v>4</v>
      </c>
      <c r="N12" s="9">
        <v>3</v>
      </c>
      <c r="O12" s="9">
        <v>5</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2.9</v>
      </c>
      <c r="H13" s="9">
        <v>5</v>
      </c>
      <c r="I13" s="9">
        <v>4</v>
      </c>
      <c r="J13" s="9">
        <v>4</v>
      </c>
      <c r="K13" s="9">
        <v>3.5</v>
      </c>
      <c r="L13" s="9">
        <v>4</v>
      </c>
      <c r="M13" s="9">
        <v>4.5</v>
      </c>
      <c r="N13" s="9">
        <v>4</v>
      </c>
      <c r="O13" s="9">
        <v>5</v>
      </c>
      <c r="P13" s="9">
        <v>3.6</v>
      </c>
      <c r="Q13" s="9">
        <v>3.5</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4</v>
      </c>
      <c r="J14" s="9">
        <v>4</v>
      </c>
      <c r="K14" s="9">
        <v>3.5</v>
      </c>
      <c r="L14" s="9">
        <v>3.5</v>
      </c>
      <c r="M14" s="9">
        <v>4.25</v>
      </c>
      <c r="N14" s="9">
        <v>5.5</v>
      </c>
      <c r="O14" s="9">
        <v>4.25</v>
      </c>
      <c r="P14" s="9">
        <v>4.2</v>
      </c>
      <c r="Q14" s="9">
        <v>3.2</v>
      </c>
      <c r="R14" s="9">
        <v>2.9</v>
      </c>
      <c r="S14" s="9">
        <v>2.7</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3</v>
      </c>
      <c r="L15" s="9">
        <v>3</v>
      </c>
      <c r="M15" s="9">
        <v>2.75</v>
      </c>
      <c r="N15" s="9">
        <v>3.25</v>
      </c>
      <c r="O15" s="9">
        <v>2.5</v>
      </c>
      <c r="P15" s="9">
        <v>3.1</v>
      </c>
      <c r="Q15" s="9">
        <v>2.2999999999999998</v>
      </c>
      <c r="R15" s="9">
        <v>2</v>
      </c>
      <c r="S15" s="9">
        <v>2.2999999999999998</v>
      </c>
      <c r="T15" s="9">
        <v>1.7</v>
      </c>
      <c r="U15" s="9">
        <v>1.6</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2.5</v>
      </c>
      <c r="N16" s="9">
        <v>2.5</v>
      </c>
      <c r="O16" s="9">
        <v>2</v>
      </c>
      <c r="P16" s="9">
        <v>2</v>
      </c>
      <c r="Q16" s="9">
        <v>1.8</v>
      </c>
      <c r="R16" s="9">
        <v>1.4</v>
      </c>
      <c r="S16" s="9">
        <v>1.6</v>
      </c>
      <c r="T16" s="9">
        <v>1.2</v>
      </c>
      <c r="U16" s="9">
        <v>0.9</v>
      </c>
      <c r="V16" s="9">
        <v>1.6</v>
      </c>
      <c r="W16" s="9">
        <v>1.5</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2</v>
      </c>
      <c r="P17" s="9">
        <v>2</v>
      </c>
      <c r="Q17" s="9">
        <v>1.8</v>
      </c>
      <c r="R17" s="9">
        <v>1.4</v>
      </c>
      <c r="S17" s="9">
        <v>1.4</v>
      </c>
      <c r="T17" s="9">
        <v>1.4</v>
      </c>
      <c r="U17" s="9">
        <v>1.3</v>
      </c>
      <c r="V17" s="9">
        <v>1.8</v>
      </c>
      <c r="W17" s="9">
        <v>1.3</v>
      </c>
      <c r="X17" s="9">
        <v>1.2</v>
      </c>
      <c r="Y17" s="9">
        <v>0.9</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1.7</v>
      </c>
      <c r="R18" s="9">
        <v>1.6</v>
      </c>
      <c r="S18" s="9">
        <v>1.6</v>
      </c>
      <c r="T18" s="9">
        <v>1.7</v>
      </c>
      <c r="U18" s="9">
        <v>1.6</v>
      </c>
      <c r="V18" s="9">
        <v>2</v>
      </c>
      <c r="W18" s="9">
        <v>1.8</v>
      </c>
      <c r="X18" s="9">
        <v>1.6</v>
      </c>
      <c r="Y18" s="9">
        <v>1.7</v>
      </c>
      <c r="Z18" s="9">
        <v>1.5</v>
      </c>
      <c r="AA18" s="9">
        <v>1.1000000000000001</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1.7</v>
      </c>
      <c r="T19" s="9">
        <v>2.1</v>
      </c>
      <c r="U19" s="9">
        <v>2</v>
      </c>
      <c r="V19" s="9">
        <v>2.2000000000000002</v>
      </c>
      <c r="W19" s="9">
        <v>2.1</v>
      </c>
      <c r="X19" s="9">
        <v>2.1</v>
      </c>
      <c r="Y19" s="9">
        <v>2.6</v>
      </c>
      <c r="Z19" s="9">
        <v>2.2999999999999998</v>
      </c>
      <c r="AA19" s="9">
        <v>2</v>
      </c>
      <c r="AB19" s="9">
        <v>1.8</v>
      </c>
      <c r="AC19" s="9">
        <v>1.6</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2.2999999999999998</v>
      </c>
      <c r="V20" s="9">
        <v>2.4</v>
      </c>
      <c r="W20" s="9">
        <v>2.2999999999999998</v>
      </c>
      <c r="X20" s="9">
        <v>2.2999999999999998</v>
      </c>
      <c r="Y20" s="9">
        <v>2.5</v>
      </c>
      <c r="Z20" s="9">
        <v>2.2999999999999998</v>
      </c>
      <c r="AA20" s="9">
        <v>2.4</v>
      </c>
      <c r="AB20" s="9">
        <v>2.1</v>
      </c>
      <c r="AC20" s="9">
        <v>1.7</v>
      </c>
      <c r="AD20" s="9">
        <v>2</v>
      </c>
      <c r="AE20" s="9">
        <v>2.2999999999999998</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2.4</v>
      </c>
      <c r="X21" s="9">
        <v>2.4</v>
      </c>
      <c r="Y21" s="9">
        <v>2.5</v>
      </c>
      <c r="Z21" s="9">
        <v>2.2999999999999998</v>
      </c>
      <c r="AA21" s="9">
        <v>2.2999999999999998</v>
      </c>
      <c r="AB21" s="9">
        <v>2.2000000000000002</v>
      </c>
      <c r="AC21" s="9">
        <v>2</v>
      </c>
      <c r="AD21" s="9">
        <v>1.9</v>
      </c>
      <c r="AE21" s="9">
        <v>2.1</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2.4</v>
      </c>
      <c r="Z22" s="9">
        <v>2.2000000000000002</v>
      </c>
      <c r="AA22" s="9">
        <v>2.2999999999999998</v>
      </c>
      <c r="AB22" s="9">
        <v>2.2000000000000002</v>
      </c>
      <c r="AC22" s="9">
        <v>2.1</v>
      </c>
      <c r="AD22" s="9">
        <v>1.9</v>
      </c>
      <c r="AE22" s="9">
        <v>1.8</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2.2000000000000002</v>
      </c>
      <c r="AB23" s="9">
        <v>2.2000000000000002</v>
      </c>
      <c r="AC23" s="9">
        <v>2</v>
      </c>
      <c r="AD23" s="9">
        <v>2</v>
      </c>
      <c r="AE23" s="9">
        <v>1.6</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v>
      </c>
      <c r="AD24" s="9">
        <v>2</v>
      </c>
      <c r="AE24" s="9">
        <v>1.6</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1.6</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13</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2.7</v>
      </c>
      <c r="C6" s="9">
        <v>2.1</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3</v>
      </c>
      <c r="C7" s="9">
        <v>2.2000000000000002</v>
      </c>
      <c r="D7" s="9">
        <v>1.6</v>
      </c>
      <c r="E7" s="9">
        <v>1.3</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3</v>
      </c>
      <c r="C8" s="9">
        <v>2.5</v>
      </c>
      <c r="D8" s="9">
        <v>2</v>
      </c>
      <c r="E8" s="9">
        <v>1.5</v>
      </c>
      <c r="F8" s="9">
        <v>1.4</v>
      </c>
      <c r="G8" s="9">
        <v>1.1000000000000001</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3</v>
      </c>
      <c r="C9" s="9">
        <v>2.6</v>
      </c>
      <c r="D9" s="9">
        <v>2.4</v>
      </c>
      <c r="E9" s="9">
        <v>2.1</v>
      </c>
      <c r="F9" s="9">
        <v>1.9</v>
      </c>
      <c r="G9" s="9">
        <v>1.2</v>
      </c>
      <c r="H9" s="9">
        <v>-15</v>
      </c>
      <c r="I9" s="9">
        <v>-11</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3</v>
      </c>
      <c r="C10" s="9">
        <v>2.7</v>
      </c>
      <c r="D10" s="9">
        <v>2.6</v>
      </c>
      <c r="E10" s="9">
        <v>2.4</v>
      </c>
      <c r="F10" s="9">
        <v>2.4</v>
      </c>
      <c r="G10" s="9">
        <v>2</v>
      </c>
      <c r="H10" s="9">
        <v>-9</v>
      </c>
      <c r="I10" s="9">
        <v>-7</v>
      </c>
      <c r="J10" s="9">
        <v>-5</v>
      </c>
      <c r="K10" s="9">
        <v>-3.5</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2.7</v>
      </c>
      <c r="D11" s="9">
        <v>2.7</v>
      </c>
      <c r="E11" s="9">
        <v>2.6</v>
      </c>
      <c r="F11" s="9">
        <v>2.6</v>
      </c>
      <c r="G11" s="9">
        <v>2.4</v>
      </c>
      <c r="H11" s="9">
        <v>13</v>
      </c>
      <c r="I11" s="9">
        <v>8</v>
      </c>
      <c r="J11" s="9">
        <v>13</v>
      </c>
      <c r="K11" s="9">
        <v>14</v>
      </c>
      <c r="L11" s="9">
        <v>15.5</v>
      </c>
      <c r="M11" s="9">
        <v>15</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2.7</v>
      </c>
      <c r="F12" s="9">
        <v>2.7</v>
      </c>
      <c r="G12" s="9">
        <v>2.6</v>
      </c>
      <c r="H12" s="9">
        <v>9</v>
      </c>
      <c r="I12" s="9">
        <v>6</v>
      </c>
      <c r="J12" s="9">
        <v>6</v>
      </c>
      <c r="K12" s="9">
        <v>4</v>
      </c>
      <c r="L12" s="9">
        <v>5.5</v>
      </c>
      <c r="M12" s="9">
        <v>2.75</v>
      </c>
      <c r="N12" s="9">
        <v>2.25</v>
      </c>
      <c r="O12" s="9">
        <v>4</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2.7</v>
      </c>
      <c r="H13" s="9">
        <v>5</v>
      </c>
      <c r="I13" s="9">
        <v>5</v>
      </c>
      <c r="J13" s="9">
        <v>4</v>
      </c>
      <c r="K13" s="9">
        <v>4.5</v>
      </c>
      <c r="L13" s="9">
        <v>5.25</v>
      </c>
      <c r="M13" s="9">
        <v>5.25</v>
      </c>
      <c r="N13" s="9">
        <v>4.75</v>
      </c>
      <c r="O13" s="9">
        <v>4.25</v>
      </c>
      <c r="P13" s="9">
        <v>4.2</v>
      </c>
      <c r="Q13" s="9">
        <v>4.5999999999999996</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4</v>
      </c>
      <c r="J14" s="9">
        <v>4</v>
      </c>
      <c r="K14" s="9">
        <v>4</v>
      </c>
      <c r="L14" s="9">
        <v>4</v>
      </c>
      <c r="M14" s="9">
        <v>6</v>
      </c>
      <c r="N14" s="9">
        <v>7</v>
      </c>
      <c r="O14" s="9">
        <v>5.25</v>
      </c>
      <c r="P14" s="9">
        <v>5.8</v>
      </c>
      <c r="Q14" s="9">
        <v>4.9000000000000004</v>
      </c>
      <c r="R14" s="9">
        <v>6.6</v>
      </c>
      <c r="S14" s="9">
        <v>5.5</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3</v>
      </c>
      <c r="L15" s="9">
        <v>3</v>
      </c>
      <c r="M15" s="9">
        <v>3.25</v>
      </c>
      <c r="N15" s="9">
        <v>3.5</v>
      </c>
      <c r="O15" s="9">
        <v>4.5</v>
      </c>
      <c r="P15" s="9">
        <v>4.4000000000000004</v>
      </c>
      <c r="Q15" s="9">
        <v>2.8</v>
      </c>
      <c r="R15" s="9">
        <v>2.8</v>
      </c>
      <c r="S15" s="9">
        <v>2.5</v>
      </c>
      <c r="T15" s="9">
        <v>1.8</v>
      </c>
      <c r="U15" s="9">
        <v>1.6</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3.25</v>
      </c>
      <c r="N16" s="9">
        <v>3</v>
      </c>
      <c r="O16" s="9">
        <v>3.25</v>
      </c>
      <c r="P16" s="9">
        <v>3.1</v>
      </c>
      <c r="Q16" s="9">
        <v>2.4</v>
      </c>
      <c r="R16" s="9">
        <v>1.3</v>
      </c>
      <c r="S16" s="9">
        <v>1.7</v>
      </c>
      <c r="T16" s="9">
        <v>1.3</v>
      </c>
      <c r="U16" s="9">
        <v>1.3</v>
      </c>
      <c r="V16" s="9">
        <v>1.1000000000000001</v>
      </c>
      <c r="W16" s="9">
        <v>0.4</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2.75</v>
      </c>
      <c r="P17" s="9">
        <v>2.8</v>
      </c>
      <c r="Q17" s="9">
        <v>2.2999999999999998</v>
      </c>
      <c r="R17" s="9">
        <v>1.4</v>
      </c>
      <c r="S17" s="9">
        <v>1.7</v>
      </c>
      <c r="T17" s="9">
        <v>1.8</v>
      </c>
      <c r="U17" s="9">
        <v>1.9</v>
      </c>
      <c r="V17" s="9">
        <v>1.6</v>
      </c>
      <c r="W17" s="9">
        <v>0.8</v>
      </c>
      <c r="X17" s="9">
        <v>0.1</v>
      </c>
      <c r="Y17" s="9">
        <v>1.1000000000000001</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2.2000000000000002</v>
      </c>
      <c r="R18" s="9">
        <v>1.7</v>
      </c>
      <c r="S18" s="9">
        <v>1.8</v>
      </c>
      <c r="T18" s="9">
        <v>2.1</v>
      </c>
      <c r="U18" s="9">
        <v>2.4</v>
      </c>
      <c r="V18" s="9">
        <v>2.1</v>
      </c>
      <c r="W18" s="9">
        <v>1.7</v>
      </c>
      <c r="X18" s="9">
        <v>1.3</v>
      </c>
      <c r="Y18" s="9">
        <v>1.5</v>
      </c>
      <c r="Z18" s="9">
        <v>1</v>
      </c>
      <c r="AA18" s="9">
        <v>0.7</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2</v>
      </c>
      <c r="T19" s="9">
        <v>2.4</v>
      </c>
      <c r="U19" s="9">
        <v>2.5</v>
      </c>
      <c r="V19" s="9">
        <v>2.5</v>
      </c>
      <c r="W19" s="9">
        <v>2.4</v>
      </c>
      <c r="X19" s="9">
        <v>2.6</v>
      </c>
      <c r="Y19" s="9">
        <v>2.1</v>
      </c>
      <c r="Z19" s="9">
        <v>2</v>
      </c>
      <c r="AA19" s="9">
        <v>1.8</v>
      </c>
      <c r="AB19" s="9">
        <v>1.4</v>
      </c>
      <c r="AC19" s="9">
        <v>1.5</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2.6</v>
      </c>
      <c r="V20" s="9">
        <v>2.6</v>
      </c>
      <c r="W20" s="9">
        <v>2.6</v>
      </c>
      <c r="X20" s="9">
        <v>2.8</v>
      </c>
      <c r="Y20" s="9">
        <v>2.8</v>
      </c>
      <c r="Z20" s="9">
        <v>2.9</v>
      </c>
      <c r="AA20" s="9">
        <v>2.6</v>
      </c>
      <c r="AB20" s="9">
        <v>1.9</v>
      </c>
      <c r="AC20" s="9">
        <v>1.8</v>
      </c>
      <c r="AD20" s="9">
        <v>2.1</v>
      </c>
      <c r="AE20" s="9">
        <v>3.1</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2.6</v>
      </c>
      <c r="X21" s="9">
        <v>2.7</v>
      </c>
      <c r="Y21" s="9">
        <v>2.7</v>
      </c>
      <c r="Z21" s="9">
        <v>2.6</v>
      </c>
      <c r="AA21" s="9">
        <v>2.4</v>
      </c>
      <c r="AB21" s="9">
        <v>2.2000000000000002</v>
      </c>
      <c r="AC21" s="9">
        <v>2.1</v>
      </c>
      <c r="AD21" s="9">
        <v>2.1</v>
      </c>
      <c r="AE21" s="9">
        <v>2.8</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2.5</v>
      </c>
      <c r="Z22" s="9">
        <v>2.2999999999999998</v>
      </c>
      <c r="AA22" s="9">
        <v>2.2999999999999998</v>
      </c>
      <c r="AB22" s="9">
        <v>2.6</v>
      </c>
      <c r="AC22" s="9">
        <v>2.4</v>
      </c>
      <c r="AD22" s="9">
        <v>2.2999999999999998</v>
      </c>
      <c r="AE22" s="9">
        <v>2.1</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2.2999999999999998</v>
      </c>
      <c r="AB23" s="9">
        <v>2.4</v>
      </c>
      <c r="AC23" s="9">
        <v>2.1</v>
      </c>
      <c r="AD23" s="9">
        <v>2.1</v>
      </c>
      <c r="AE23" s="9">
        <v>1.9</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2.2000000000000002</v>
      </c>
      <c r="AD24" s="9">
        <v>2.1</v>
      </c>
      <c r="AE24" s="9">
        <v>1.7</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1.7</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15</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3.5</v>
      </c>
      <c r="C6" s="9">
        <v>5.9</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-2.9</v>
      </c>
      <c r="C7" s="9">
        <v>-1.7</v>
      </c>
      <c r="D7" s="9">
        <v>-6</v>
      </c>
      <c r="E7" s="9">
        <v>-6.8</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-2.4</v>
      </c>
      <c r="C8" s="9">
        <v>-4.5</v>
      </c>
      <c r="D8" s="9">
        <v>-6.7</v>
      </c>
      <c r="E8" s="9">
        <v>-9</v>
      </c>
      <c r="F8" s="9">
        <v>-11.3</v>
      </c>
      <c r="G8" s="9">
        <v>-9.8000000000000007</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-2.4</v>
      </c>
      <c r="C9" s="9">
        <v>-5.6</v>
      </c>
      <c r="D9" s="9">
        <v>-7.4</v>
      </c>
      <c r="E9" s="9">
        <v>-7</v>
      </c>
      <c r="F9" s="9">
        <v>-7.4</v>
      </c>
      <c r="G9" s="9">
        <v>-8.1999999999999993</v>
      </c>
      <c r="H9" s="9">
        <v>-17</v>
      </c>
      <c r="I9" s="9">
        <v>-14</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-2.4</v>
      </c>
      <c r="C10" s="9">
        <v>-5.3</v>
      </c>
      <c r="D10" s="9">
        <v>-5.7</v>
      </c>
      <c r="E10" s="9">
        <v>-3.3</v>
      </c>
      <c r="F10" s="9">
        <v>-2.6</v>
      </c>
      <c r="G10" s="9">
        <v>-1.9</v>
      </c>
      <c r="H10" s="9">
        <v>-13</v>
      </c>
      <c r="I10" s="9">
        <v>-14</v>
      </c>
      <c r="J10" s="9">
        <v>-12</v>
      </c>
      <c r="K10" s="9">
        <v>-2</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-3.2</v>
      </c>
      <c r="D11" s="9">
        <v>-2.2000000000000002</v>
      </c>
      <c r="E11" s="9">
        <v>0.4</v>
      </c>
      <c r="F11" s="9">
        <v>3.6</v>
      </c>
      <c r="G11" s="9">
        <v>5.9</v>
      </c>
      <c r="H11" s="9">
        <v>2</v>
      </c>
      <c r="I11" s="9">
        <v>2</v>
      </c>
      <c r="J11" s="9">
        <v>0</v>
      </c>
      <c r="K11" s="9">
        <v>7</v>
      </c>
      <c r="L11" s="9">
        <v>10.75</v>
      </c>
      <c r="M11" s="9">
        <v>19</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4.3</v>
      </c>
      <c r="F12" s="9">
        <v>9.1999999999999993</v>
      </c>
      <c r="G12" s="9">
        <v>9.1999999999999993</v>
      </c>
      <c r="H12" s="9">
        <v>6</v>
      </c>
      <c r="I12" s="9">
        <v>8</v>
      </c>
      <c r="J12" s="9">
        <v>5</v>
      </c>
      <c r="K12" s="9">
        <v>2</v>
      </c>
      <c r="L12" s="9">
        <v>4.5</v>
      </c>
      <c r="M12" s="9">
        <v>14.25</v>
      </c>
      <c r="N12" s="9">
        <v>7.25</v>
      </c>
      <c r="O12" s="9">
        <v>10</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7.6</v>
      </c>
      <c r="H13" s="9">
        <v>10</v>
      </c>
      <c r="I13" s="9">
        <v>2</v>
      </c>
      <c r="J13" s="9">
        <v>1</v>
      </c>
      <c r="K13" s="9">
        <v>-1</v>
      </c>
      <c r="L13" s="9">
        <v>-0.5</v>
      </c>
      <c r="M13" s="9">
        <v>1.25</v>
      </c>
      <c r="N13" s="9">
        <v>4.25</v>
      </c>
      <c r="O13" s="9">
        <v>7.25</v>
      </c>
      <c r="P13" s="9">
        <v>-1.4</v>
      </c>
      <c r="Q13" s="9">
        <v>-1.7</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5</v>
      </c>
      <c r="J14" s="9">
        <v>2</v>
      </c>
      <c r="K14" s="9">
        <v>0</v>
      </c>
      <c r="L14" s="9">
        <v>0.5</v>
      </c>
      <c r="M14" s="9">
        <v>-0.5</v>
      </c>
      <c r="N14" s="9">
        <v>6.5</v>
      </c>
      <c r="O14" s="9">
        <v>5.75</v>
      </c>
      <c r="P14" s="9">
        <v>4.3</v>
      </c>
      <c r="Q14" s="9">
        <v>1.7</v>
      </c>
      <c r="R14" s="9">
        <v>0.8</v>
      </c>
      <c r="S14" s="9">
        <v>-0.9</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1.5</v>
      </c>
      <c r="L15" s="9">
        <v>3.25</v>
      </c>
      <c r="M15" s="9">
        <v>0.25</v>
      </c>
      <c r="N15" s="9">
        <v>0</v>
      </c>
      <c r="O15" s="9">
        <v>1.75</v>
      </c>
      <c r="P15" s="9">
        <v>5.7</v>
      </c>
      <c r="Q15" s="9">
        <v>2.5</v>
      </c>
      <c r="R15" s="9">
        <v>3.6</v>
      </c>
      <c r="S15" s="9">
        <v>3.4</v>
      </c>
      <c r="T15" s="9">
        <v>0.3</v>
      </c>
      <c r="U15" s="9">
        <v>-1.8</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1.75</v>
      </c>
      <c r="N16" s="9">
        <v>1</v>
      </c>
      <c r="O16" s="9">
        <v>1.5</v>
      </c>
      <c r="P16" s="9">
        <v>2.6</v>
      </c>
      <c r="Q16" s="9">
        <v>-0.1</v>
      </c>
      <c r="R16" s="9">
        <v>-2.8</v>
      </c>
      <c r="S16" s="9">
        <v>-1.3</v>
      </c>
      <c r="T16" s="9">
        <v>0.2</v>
      </c>
      <c r="U16" s="9">
        <v>-2.5</v>
      </c>
      <c r="V16" s="9">
        <v>-1.2</v>
      </c>
      <c r="W16" s="9">
        <v>-0.2</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2</v>
      </c>
      <c r="P17" s="9">
        <v>1.4</v>
      </c>
      <c r="Q17" s="9">
        <v>-2.6</v>
      </c>
      <c r="R17" s="9">
        <v>-4.7</v>
      </c>
      <c r="S17" s="9">
        <v>-4.8</v>
      </c>
      <c r="T17" s="9">
        <v>-2.4</v>
      </c>
      <c r="U17" s="9">
        <v>-0.9</v>
      </c>
      <c r="V17" s="9">
        <v>-0.3</v>
      </c>
      <c r="W17" s="9">
        <v>-1.6</v>
      </c>
      <c r="X17" s="9">
        <v>-3.2</v>
      </c>
      <c r="Y17" s="9">
        <v>-4.4000000000000004</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-4.8</v>
      </c>
      <c r="R18" s="9">
        <v>-5.6</v>
      </c>
      <c r="S18" s="9">
        <v>-5.7</v>
      </c>
      <c r="T18" s="9">
        <v>-3</v>
      </c>
      <c r="U18" s="9">
        <v>1.4</v>
      </c>
      <c r="V18" s="9">
        <v>2</v>
      </c>
      <c r="W18" s="9">
        <v>-1.5</v>
      </c>
      <c r="X18" s="9">
        <v>0.2</v>
      </c>
      <c r="Y18" s="9">
        <v>-1.7</v>
      </c>
      <c r="Z18" s="9">
        <v>-0.7</v>
      </c>
      <c r="AA18" s="9">
        <v>2.8</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-4.3</v>
      </c>
      <c r="T19" s="9">
        <v>-0.5</v>
      </c>
      <c r="U19" s="9">
        <v>3.5</v>
      </c>
      <c r="V19" s="9">
        <v>4.0999999999999996</v>
      </c>
      <c r="W19" s="9">
        <v>0.3</v>
      </c>
      <c r="X19" s="9">
        <v>0.2</v>
      </c>
      <c r="Y19" s="9">
        <v>-0.7</v>
      </c>
      <c r="Z19" s="9">
        <v>-0.9</v>
      </c>
      <c r="AA19" s="9">
        <v>0.9</v>
      </c>
      <c r="AB19" s="9">
        <v>2.2000000000000002</v>
      </c>
      <c r="AC19" s="9">
        <v>5.3</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3.3</v>
      </c>
      <c r="V20" s="9">
        <v>3.8</v>
      </c>
      <c r="W20" s="9">
        <v>2</v>
      </c>
      <c r="X20" s="9">
        <v>0.9</v>
      </c>
      <c r="Y20" s="9">
        <v>0.3</v>
      </c>
      <c r="Z20" s="9">
        <v>0.5</v>
      </c>
      <c r="AA20" s="9">
        <v>-0.4</v>
      </c>
      <c r="AB20" s="9">
        <v>1.8</v>
      </c>
      <c r="AC20" s="9">
        <v>4.0999999999999996</v>
      </c>
      <c r="AD20" s="9">
        <v>4.8</v>
      </c>
      <c r="AE20" s="9">
        <v>5.5</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3.5</v>
      </c>
      <c r="X21" s="9">
        <v>1.8</v>
      </c>
      <c r="Y21" s="9">
        <v>1.1000000000000001</v>
      </c>
      <c r="Z21" s="9">
        <v>1.3</v>
      </c>
      <c r="AA21" s="9">
        <v>0.3</v>
      </c>
      <c r="AB21" s="9">
        <v>1.7</v>
      </c>
      <c r="AC21" s="9">
        <v>2.2000000000000002</v>
      </c>
      <c r="AD21" s="9">
        <v>3.7</v>
      </c>
      <c r="AE21" s="9">
        <v>3.7</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1.9</v>
      </c>
      <c r="Z22" s="9">
        <v>2</v>
      </c>
      <c r="AA22" s="9">
        <v>1.3</v>
      </c>
      <c r="AB22" s="9">
        <v>2</v>
      </c>
      <c r="AC22" s="9">
        <v>2.2999999999999998</v>
      </c>
      <c r="AD22" s="9">
        <v>3.1</v>
      </c>
      <c r="AE22" s="9">
        <v>1.8</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2.5</v>
      </c>
      <c r="AB23" s="9">
        <v>2.2000000000000002</v>
      </c>
      <c r="AC23" s="9">
        <v>2.2999999999999998</v>
      </c>
      <c r="AD23" s="9">
        <v>2.7</v>
      </c>
      <c r="AE23" s="9">
        <v>1.1000000000000001</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2.2000000000000002</v>
      </c>
      <c r="AD24" s="9">
        <v>2.5</v>
      </c>
      <c r="AE24" s="9">
        <v>0.3</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-0.4</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17</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-0.7</v>
      </c>
      <c r="C6" s="9">
        <v>-0.9</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0.1</v>
      </c>
      <c r="C7" s="9">
        <v>0.7</v>
      </c>
      <c r="D7" s="9">
        <v>1.6</v>
      </c>
      <c r="E7" s="9">
        <v>0</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3.8</v>
      </c>
      <c r="C8" s="9">
        <v>4.8</v>
      </c>
      <c r="D8" s="9">
        <v>4.5</v>
      </c>
      <c r="E8" s="9">
        <v>4.0999999999999996</v>
      </c>
      <c r="F8" s="9">
        <v>3.2</v>
      </c>
      <c r="G8" s="9">
        <v>-0.8</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5.2</v>
      </c>
      <c r="C9" s="9">
        <v>4.8</v>
      </c>
      <c r="D9" s="9">
        <v>4.5</v>
      </c>
      <c r="E9" s="9">
        <v>5.6</v>
      </c>
      <c r="F9" s="9">
        <v>6.9</v>
      </c>
      <c r="G9" s="9">
        <v>3.7</v>
      </c>
      <c r="H9" s="9">
        <v>-8</v>
      </c>
      <c r="I9" s="9">
        <v>-12</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5.2</v>
      </c>
      <c r="C10" s="9">
        <v>4.9000000000000004</v>
      </c>
      <c r="D10" s="9">
        <v>5</v>
      </c>
      <c r="E10" s="9">
        <v>5.8</v>
      </c>
      <c r="F10" s="9">
        <v>6.2</v>
      </c>
      <c r="G10" s="9">
        <v>9.3000000000000007</v>
      </c>
      <c r="H10" s="9">
        <v>-13</v>
      </c>
      <c r="I10" s="9">
        <v>-17</v>
      </c>
      <c r="J10" s="9">
        <v>-14</v>
      </c>
      <c r="K10" s="9">
        <v>-8.5</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4.7</v>
      </c>
      <c r="D11" s="9">
        <v>5.7</v>
      </c>
      <c r="E11" s="9">
        <v>5.8</v>
      </c>
      <c r="F11" s="9">
        <v>5.7</v>
      </c>
      <c r="G11" s="9">
        <v>7</v>
      </c>
      <c r="H11" s="9">
        <v>-6</v>
      </c>
      <c r="I11" s="9">
        <v>-5</v>
      </c>
      <c r="J11" s="9">
        <v>-9</v>
      </c>
      <c r="K11" s="9">
        <v>-2.5</v>
      </c>
      <c r="L11" s="9">
        <v>1.75</v>
      </c>
      <c r="M11" s="9">
        <v>4.75</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5.9</v>
      </c>
      <c r="F12" s="9">
        <v>4.8</v>
      </c>
      <c r="G12" s="9">
        <v>5.3</v>
      </c>
      <c r="H12" s="9">
        <v>4</v>
      </c>
      <c r="I12" s="9">
        <v>6</v>
      </c>
      <c r="J12" s="9">
        <v>4</v>
      </c>
      <c r="K12" s="9">
        <v>3</v>
      </c>
      <c r="L12" s="9">
        <v>6</v>
      </c>
      <c r="M12" s="9">
        <v>8.5</v>
      </c>
      <c r="N12" s="9">
        <v>6.5</v>
      </c>
      <c r="O12" s="9">
        <v>8.5</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4.8</v>
      </c>
      <c r="H13" s="9">
        <v>8</v>
      </c>
      <c r="I13" s="9">
        <v>7</v>
      </c>
      <c r="J13" s="9">
        <v>9</v>
      </c>
      <c r="K13" s="9">
        <v>6</v>
      </c>
      <c r="L13" s="9">
        <v>9</v>
      </c>
      <c r="M13" s="9">
        <v>8</v>
      </c>
      <c r="N13" s="9">
        <v>6.75</v>
      </c>
      <c r="O13" s="9">
        <v>5.5</v>
      </c>
      <c r="P13" s="9">
        <v>-0.2</v>
      </c>
      <c r="Q13" s="9">
        <v>1.6</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9</v>
      </c>
      <c r="J14" s="9">
        <v>9</v>
      </c>
      <c r="K14" s="9">
        <v>7.5</v>
      </c>
      <c r="L14" s="9">
        <v>9</v>
      </c>
      <c r="M14" s="9">
        <v>9</v>
      </c>
      <c r="N14" s="9">
        <v>10.75</v>
      </c>
      <c r="O14" s="9">
        <v>7.25</v>
      </c>
      <c r="P14" s="9">
        <v>5</v>
      </c>
      <c r="Q14" s="9">
        <v>4.9000000000000004</v>
      </c>
      <c r="R14" s="9">
        <v>3.4</v>
      </c>
      <c r="S14" s="9">
        <v>3.6</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6</v>
      </c>
      <c r="L15" s="9">
        <v>6</v>
      </c>
      <c r="M15" s="9">
        <v>6.5</v>
      </c>
      <c r="N15" s="9">
        <v>7</v>
      </c>
      <c r="O15" s="9">
        <v>6</v>
      </c>
      <c r="P15" s="9">
        <v>8.3000000000000007</v>
      </c>
      <c r="Q15" s="9">
        <v>5.9</v>
      </c>
      <c r="R15" s="9">
        <v>4.8</v>
      </c>
      <c r="S15" s="9">
        <v>3.1</v>
      </c>
      <c r="T15" s="9">
        <v>2.2000000000000002</v>
      </c>
      <c r="U15" s="9">
        <v>5.2</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5.25</v>
      </c>
      <c r="N16" s="9">
        <v>5.25</v>
      </c>
      <c r="O16" s="9">
        <v>5.25</v>
      </c>
      <c r="P16" s="9">
        <v>8</v>
      </c>
      <c r="Q16" s="9">
        <v>6.6</v>
      </c>
      <c r="R16" s="9">
        <v>6.1</v>
      </c>
      <c r="S16" s="9">
        <v>3.7</v>
      </c>
      <c r="T16" s="9">
        <v>2.2999999999999998</v>
      </c>
      <c r="U16" s="9">
        <v>3.4</v>
      </c>
      <c r="V16" s="9">
        <v>7.3</v>
      </c>
      <c r="W16" s="9">
        <v>7.6</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3.25</v>
      </c>
      <c r="P17" s="9">
        <v>5.5</v>
      </c>
      <c r="Q17" s="9">
        <v>5.7</v>
      </c>
      <c r="R17" s="9">
        <v>5</v>
      </c>
      <c r="S17" s="9">
        <v>3.6</v>
      </c>
      <c r="T17" s="9">
        <v>1.6</v>
      </c>
      <c r="U17" s="9">
        <v>-0.1</v>
      </c>
      <c r="V17" s="9">
        <v>1.6</v>
      </c>
      <c r="W17" s="9">
        <v>1.2</v>
      </c>
      <c r="X17" s="9">
        <v>1.5</v>
      </c>
      <c r="Y17" s="9">
        <v>1.4</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4.5999999999999996</v>
      </c>
      <c r="R18" s="9">
        <v>3.3</v>
      </c>
      <c r="S18" s="9">
        <v>3</v>
      </c>
      <c r="T18" s="9">
        <v>1.9</v>
      </c>
      <c r="U18" s="9">
        <v>0</v>
      </c>
      <c r="V18" s="9">
        <v>0.3</v>
      </c>
      <c r="W18" s="9">
        <v>1.2</v>
      </c>
      <c r="X18" s="9">
        <v>0.7</v>
      </c>
      <c r="Y18" s="9">
        <v>0.1</v>
      </c>
      <c r="Z18" s="9">
        <v>0</v>
      </c>
      <c r="AA18" s="9">
        <v>0</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2.6</v>
      </c>
      <c r="T19" s="9">
        <v>2.6</v>
      </c>
      <c r="U19" s="9">
        <v>1</v>
      </c>
      <c r="V19" s="9">
        <v>1.1000000000000001</v>
      </c>
      <c r="W19" s="9">
        <v>1.6</v>
      </c>
      <c r="X19" s="9">
        <v>1.7</v>
      </c>
      <c r="Y19" s="9">
        <v>2.2000000000000002</v>
      </c>
      <c r="Z19" s="9">
        <v>0.8</v>
      </c>
      <c r="AA19" s="9">
        <v>0</v>
      </c>
      <c r="AB19" s="9">
        <v>0.2</v>
      </c>
      <c r="AC19" s="9">
        <v>0.6</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1.8</v>
      </c>
      <c r="V20" s="9">
        <v>2</v>
      </c>
      <c r="W20" s="9">
        <v>1.8</v>
      </c>
      <c r="X20" s="9">
        <v>2</v>
      </c>
      <c r="Y20" s="9">
        <v>2.7</v>
      </c>
      <c r="Z20" s="9">
        <v>1.7</v>
      </c>
      <c r="AA20" s="9">
        <v>1.4</v>
      </c>
      <c r="AB20" s="9">
        <v>0.6</v>
      </c>
      <c r="AC20" s="9">
        <v>0.3</v>
      </c>
      <c r="AD20" s="9">
        <v>0.1</v>
      </c>
      <c r="AE20" s="9">
        <v>2.5</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2.2000000000000002</v>
      </c>
      <c r="X21" s="9">
        <v>2.2000000000000002</v>
      </c>
      <c r="Y21" s="9">
        <v>2.8</v>
      </c>
      <c r="Z21" s="9">
        <v>2.6</v>
      </c>
      <c r="AA21" s="9">
        <v>2.7</v>
      </c>
      <c r="AB21" s="9">
        <v>1.8</v>
      </c>
      <c r="AC21" s="9">
        <v>0.6</v>
      </c>
      <c r="AD21" s="9">
        <v>1</v>
      </c>
      <c r="AE21" s="9">
        <v>3.7</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2.9</v>
      </c>
      <c r="Z22" s="9">
        <v>3.1</v>
      </c>
      <c r="AA22" s="9">
        <v>3.2</v>
      </c>
      <c r="AB22" s="9">
        <v>2.9</v>
      </c>
      <c r="AC22" s="9">
        <v>2</v>
      </c>
      <c r="AD22" s="9">
        <v>2</v>
      </c>
      <c r="AE22" s="9">
        <v>2.4</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3.5</v>
      </c>
      <c r="AB23" s="9">
        <v>3.4</v>
      </c>
      <c r="AC23" s="9">
        <v>2.6</v>
      </c>
      <c r="AD23" s="9">
        <v>2.5</v>
      </c>
      <c r="AE23" s="9">
        <v>2.4</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2.7</v>
      </c>
      <c r="AD24" s="9">
        <v>2.6</v>
      </c>
      <c r="AE24" s="9">
        <v>2.2000000000000002</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2</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19</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4.5</v>
      </c>
      <c r="C6" s="9">
        <v>4.2</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4.4000000000000004</v>
      </c>
      <c r="C7" s="9">
        <v>4.0999999999999996</v>
      </c>
      <c r="D7" s="9">
        <v>5.9</v>
      </c>
      <c r="E7" s="9">
        <v>6</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4.2</v>
      </c>
      <c r="C8" s="9">
        <v>3.9</v>
      </c>
      <c r="D8" s="9">
        <v>3.8</v>
      </c>
      <c r="E8" s="9">
        <v>3.7</v>
      </c>
      <c r="F8" s="9">
        <v>3.7</v>
      </c>
      <c r="G8" s="9">
        <v>4.5999999999999996</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4.2</v>
      </c>
      <c r="C9" s="9">
        <v>4.0999999999999996</v>
      </c>
      <c r="D9" s="9">
        <v>3.6</v>
      </c>
      <c r="E9" s="9">
        <v>3.6</v>
      </c>
      <c r="F9" s="9">
        <v>2.9</v>
      </c>
      <c r="G9" s="9">
        <v>3.7</v>
      </c>
      <c r="H9" s="9">
        <v>5</v>
      </c>
      <c r="I9" s="9">
        <v>5</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3.8</v>
      </c>
      <c r="C10" s="9">
        <v>3.8</v>
      </c>
      <c r="D10" s="9">
        <v>3.1</v>
      </c>
      <c r="E10" s="9">
        <v>3.2</v>
      </c>
      <c r="F10" s="9">
        <v>2.9</v>
      </c>
      <c r="G10" s="9">
        <v>2.6</v>
      </c>
      <c r="H10" s="9">
        <v>2</v>
      </c>
      <c r="I10" s="9">
        <v>3</v>
      </c>
      <c r="J10" s="9">
        <v>6</v>
      </c>
      <c r="K10" s="9">
        <v>7</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3.4</v>
      </c>
      <c r="D11" s="9">
        <v>3</v>
      </c>
      <c r="E11" s="9">
        <v>3</v>
      </c>
      <c r="F11" s="9">
        <v>2.8</v>
      </c>
      <c r="G11" s="9">
        <v>2.1</v>
      </c>
      <c r="H11" s="9">
        <v>0</v>
      </c>
      <c r="I11" s="9">
        <v>1</v>
      </c>
      <c r="J11" s="9">
        <v>4</v>
      </c>
      <c r="K11" s="9">
        <v>7</v>
      </c>
      <c r="L11" s="9">
        <v>5.25</v>
      </c>
      <c r="M11" s="9">
        <v>4.75</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2.9</v>
      </c>
      <c r="F12" s="9">
        <v>2.7</v>
      </c>
      <c r="G12" s="9">
        <v>2.2999999999999998</v>
      </c>
      <c r="H12" s="9">
        <v>2</v>
      </c>
      <c r="I12" s="9">
        <v>2</v>
      </c>
      <c r="J12" s="9">
        <v>2</v>
      </c>
      <c r="K12" s="9">
        <v>4</v>
      </c>
      <c r="L12" s="9">
        <v>4.5</v>
      </c>
      <c r="M12" s="9">
        <v>4.5</v>
      </c>
      <c r="N12" s="9">
        <v>5</v>
      </c>
      <c r="O12" s="9">
        <v>7.75</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2.8</v>
      </c>
      <c r="H13" s="9">
        <v>3</v>
      </c>
      <c r="I13" s="9">
        <v>3</v>
      </c>
      <c r="J13" s="9">
        <v>0</v>
      </c>
      <c r="K13" s="9">
        <v>1</v>
      </c>
      <c r="L13" s="9">
        <v>3.25</v>
      </c>
      <c r="M13" s="9">
        <v>5.5</v>
      </c>
      <c r="N13" s="9">
        <v>4.25</v>
      </c>
      <c r="O13" s="9">
        <v>9</v>
      </c>
      <c r="P13" s="9">
        <v>6.3</v>
      </c>
      <c r="Q13" s="9">
        <v>6.3</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3</v>
      </c>
      <c r="J14" s="9">
        <v>1</v>
      </c>
      <c r="K14" s="9">
        <v>1</v>
      </c>
      <c r="L14" s="9">
        <v>2</v>
      </c>
      <c r="M14" s="9">
        <v>3.5</v>
      </c>
      <c r="N14" s="9">
        <v>2.75</v>
      </c>
      <c r="O14" s="9">
        <v>3.75</v>
      </c>
      <c r="P14" s="9">
        <v>2.9</v>
      </c>
      <c r="Q14" s="9">
        <v>3.6</v>
      </c>
      <c r="R14" s="9">
        <v>3.7</v>
      </c>
      <c r="S14" s="9">
        <v>3.1</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2</v>
      </c>
      <c r="L15" s="9">
        <v>1.75</v>
      </c>
      <c r="M15" s="9">
        <v>1.25</v>
      </c>
      <c r="N15" s="9">
        <v>1.75</v>
      </c>
      <c r="O15" s="9">
        <v>-0.5</v>
      </c>
      <c r="P15" s="9">
        <v>-1.1000000000000001</v>
      </c>
      <c r="Q15" s="9">
        <v>-0.5</v>
      </c>
      <c r="R15" s="9">
        <v>0.2</v>
      </c>
      <c r="S15" s="9">
        <v>0.3</v>
      </c>
      <c r="T15" s="9">
        <v>1.1000000000000001</v>
      </c>
      <c r="U15" s="9">
        <v>1.3</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0.5</v>
      </c>
      <c r="N16" s="9">
        <v>1</v>
      </c>
      <c r="O16" s="9">
        <v>0</v>
      </c>
      <c r="P16" s="9">
        <v>-0.7</v>
      </c>
      <c r="Q16" s="9">
        <v>-0.7</v>
      </c>
      <c r="R16" s="9">
        <v>-0.6</v>
      </c>
      <c r="S16" s="9">
        <v>0.1</v>
      </c>
      <c r="T16" s="9">
        <v>0.9</v>
      </c>
      <c r="U16" s="9">
        <v>1.9</v>
      </c>
      <c r="V16" s="9">
        <v>2.4</v>
      </c>
      <c r="W16" s="9">
        <v>4</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1.5</v>
      </c>
      <c r="P17" s="9">
        <v>0.9</v>
      </c>
      <c r="Q17" s="9">
        <v>0.8</v>
      </c>
      <c r="R17" s="9">
        <v>1</v>
      </c>
      <c r="S17" s="9">
        <v>1.7</v>
      </c>
      <c r="T17" s="9">
        <v>1.2</v>
      </c>
      <c r="U17" s="9">
        <v>1.7</v>
      </c>
      <c r="V17" s="9">
        <v>0.9</v>
      </c>
      <c r="W17" s="9">
        <v>2.2000000000000002</v>
      </c>
      <c r="X17" s="9">
        <v>3.2</v>
      </c>
      <c r="Y17" s="9">
        <v>4</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1.8</v>
      </c>
      <c r="R18" s="9">
        <v>1.4</v>
      </c>
      <c r="S18" s="9">
        <v>2.4</v>
      </c>
      <c r="T18" s="9">
        <v>2</v>
      </c>
      <c r="U18" s="9">
        <v>1.5</v>
      </c>
      <c r="V18" s="9">
        <v>1.3</v>
      </c>
      <c r="W18" s="9">
        <v>1.1000000000000001</v>
      </c>
      <c r="X18" s="9">
        <v>1.5</v>
      </c>
      <c r="Y18" s="9">
        <v>4.3</v>
      </c>
      <c r="Z18" s="9">
        <v>4</v>
      </c>
      <c r="AA18" s="9">
        <v>4.9000000000000004</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1.6</v>
      </c>
      <c r="T19" s="9">
        <v>2.4</v>
      </c>
      <c r="U19" s="9">
        <v>2.2000000000000002</v>
      </c>
      <c r="V19" s="9">
        <v>2.2000000000000002</v>
      </c>
      <c r="W19" s="9">
        <v>2.1</v>
      </c>
      <c r="X19" s="9">
        <v>2.1</v>
      </c>
      <c r="Y19" s="9">
        <v>4.0999999999999996</v>
      </c>
      <c r="Z19" s="9">
        <v>4.4000000000000004</v>
      </c>
      <c r="AA19" s="9">
        <v>5.3</v>
      </c>
      <c r="AB19" s="9">
        <v>5.5</v>
      </c>
      <c r="AC19" s="9">
        <v>3.9</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3</v>
      </c>
      <c r="V20" s="9">
        <v>3</v>
      </c>
      <c r="W20" s="9">
        <v>2.8</v>
      </c>
      <c r="X20" s="9">
        <v>3</v>
      </c>
      <c r="Y20" s="9">
        <v>3</v>
      </c>
      <c r="Z20" s="9">
        <v>3.7</v>
      </c>
      <c r="AA20" s="9">
        <v>4.3</v>
      </c>
      <c r="AB20" s="9">
        <v>4.5999999999999996</v>
      </c>
      <c r="AC20" s="9">
        <v>2.7</v>
      </c>
      <c r="AD20" s="9">
        <v>2.1</v>
      </c>
      <c r="AE20" s="9">
        <v>2.2000000000000002</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3</v>
      </c>
      <c r="X21" s="9">
        <v>3.2</v>
      </c>
      <c r="Y21" s="9">
        <v>2.7</v>
      </c>
      <c r="Z21" s="9">
        <v>3.1</v>
      </c>
      <c r="AA21" s="9">
        <v>4.3</v>
      </c>
      <c r="AB21" s="9">
        <v>4.2</v>
      </c>
      <c r="AC21" s="9">
        <v>3.8</v>
      </c>
      <c r="AD21" s="9">
        <v>3.6</v>
      </c>
      <c r="AE21" s="9">
        <v>3.8</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2.7</v>
      </c>
      <c r="Z22" s="9">
        <v>3</v>
      </c>
      <c r="AA22" s="9">
        <v>4</v>
      </c>
      <c r="AB22" s="9">
        <v>3.1</v>
      </c>
      <c r="AC22" s="9">
        <v>3.8</v>
      </c>
      <c r="AD22" s="9">
        <v>3.2</v>
      </c>
      <c r="AE22" s="9">
        <v>3.2</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3</v>
      </c>
      <c r="AB23" s="9">
        <v>2.8</v>
      </c>
      <c r="AC23" s="9">
        <v>3</v>
      </c>
      <c r="AD23" s="9">
        <v>3.1</v>
      </c>
      <c r="AE23" s="9">
        <v>2.9</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2.4</v>
      </c>
      <c r="AD24" s="9">
        <v>2.4</v>
      </c>
      <c r="AE24" s="9">
        <v>2.2000000000000002</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1.9</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21</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2.6</v>
      </c>
      <c r="C6" s="9">
        <v>2.2000000000000002</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2.4</v>
      </c>
      <c r="C7" s="9">
        <v>1.8</v>
      </c>
      <c r="D7" s="9">
        <v>1.5</v>
      </c>
      <c r="E7" s="9">
        <v>1.1000000000000001</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3.1</v>
      </c>
      <c r="C8" s="9">
        <v>2.6</v>
      </c>
      <c r="D8" s="9">
        <v>1.9</v>
      </c>
      <c r="E8" s="9">
        <v>1.5</v>
      </c>
      <c r="F8" s="9">
        <v>0.8</v>
      </c>
      <c r="G8" s="9">
        <v>0.7</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3.2</v>
      </c>
      <c r="C9" s="9">
        <v>2.7</v>
      </c>
      <c r="D9" s="9">
        <v>2.4</v>
      </c>
      <c r="E9" s="9">
        <v>2.4</v>
      </c>
      <c r="F9" s="9">
        <v>2.2999999999999998</v>
      </c>
      <c r="G9" s="9">
        <v>1.9</v>
      </c>
      <c r="H9" s="9">
        <v>-9</v>
      </c>
      <c r="I9" s="9">
        <v>-7</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3.2</v>
      </c>
      <c r="C10" s="9">
        <v>2.8</v>
      </c>
      <c r="D10" s="9">
        <v>2.6</v>
      </c>
      <c r="E10" s="9">
        <v>2.7</v>
      </c>
      <c r="F10" s="9">
        <v>2.8</v>
      </c>
      <c r="G10" s="9">
        <v>2.8</v>
      </c>
      <c r="H10" s="9">
        <v>-7</v>
      </c>
      <c r="I10" s="9">
        <v>-6</v>
      </c>
      <c r="J10" s="9">
        <v>-3</v>
      </c>
      <c r="K10" s="9">
        <v>-1</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2.8</v>
      </c>
      <c r="D11" s="9">
        <v>2.9</v>
      </c>
      <c r="E11" s="9">
        <v>3</v>
      </c>
      <c r="F11" s="9">
        <v>3.1</v>
      </c>
      <c r="G11" s="9">
        <v>3</v>
      </c>
      <c r="H11" s="9">
        <v>7</v>
      </c>
      <c r="I11" s="9">
        <v>5</v>
      </c>
      <c r="J11" s="9">
        <v>8</v>
      </c>
      <c r="K11" s="9">
        <v>11</v>
      </c>
      <c r="L11" s="9">
        <v>12</v>
      </c>
      <c r="M11" s="9">
        <v>13</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3.3</v>
      </c>
      <c r="F12" s="9">
        <v>3.3</v>
      </c>
      <c r="G12" s="9">
        <v>3.2</v>
      </c>
      <c r="H12" s="9">
        <v>7</v>
      </c>
      <c r="I12" s="9">
        <v>5</v>
      </c>
      <c r="J12" s="9">
        <v>4</v>
      </c>
      <c r="K12" s="9">
        <v>4</v>
      </c>
      <c r="L12" s="9">
        <v>5.25</v>
      </c>
      <c r="M12" s="9">
        <v>4.75</v>
      </c>
      <c r="N12" s="9">
        <v>4</v>
      </c>
      <c r="O12" s="9">
        <v>5.75</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3.2</v>
      </c>
      <c r="H13" s="9">
        <v>5</v>
      </c>
      <c r="I13" s="9">
        <v>4</v>
      </c>
      <c r="J13" s="9">
        <v>4</v>
      </c>
      <c r="K13" s="9">
        <v>3.5</v>
      </c>
      <c r="L13" s="9">
        <v>4.75</v>
      </c>
      <c r="M13" s="9">
        <v>4.75</v>
      </c>
      <c r="N13" s="9">
        <v>4.25</v>
      </c>
      <c r="O13" s="9">
        <v>5.25</v>
      </c>
      <c r="P13" s="9">
        <v>3.4</v>
      </c>
      <c r="Q13" s="9">
        <v>4.0999999999999996</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4</v>
      </c>
      <c r="J14" s="9">
        <v>3</v>
      </c>
      <c r="K14" s="9">
        <v>3.5</v>
      </c>
      <c r="L14" s="9">
        <v>3.75</v>
      </c>
      <c r="M14" s="9">
        <v>5.25</v>
      </c>
      <c r="N14" s="9">
        <v>6.25</v>
      </c>
      <c r="O14" s="9">
        <v>5.25</v>
      </c>
      <c r="P14" s="9">
        <v>4.2</v>
      </c>
      <c r="Q14" s="9">
        <v>3.7</v>
      </c>
      <c r="R14" s="9">
        <v>4.3</v>
      </c>
      <c r="S14" s="9">
        <v>2.8</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3</v>
      </c>
      <c r="L15" s="9">
        <v>3</v>
      </c>
      <c r="M15" s="9">
        <v>2.75</v>
      </c>
      <c r="N15" s="9">
        <v>3</v>
      </c>
      <c r="O15" s="9">
        <v>2.75</v>
      </c>
      <c r="P15" s="9">
        <v>2.9</v>
      </c>
      <c r="Q15" s="9">
        <v>1.5</v>
      </c>
      <c r="R15" s="9">
        <v>1.5</v>
      </c>
      <c r="S15" s="9">
        <v>1.5</v>
      </c>
      <c r="T15" s="9">
        <v>1</v>
      </c>
      <c r="U15" s="9">
        <v>1.2</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2.5</v>
      </c>
      <c r="N16" s="9">
        <v>2.5</v>
      </c>
      <c r="O16" s="9">
        <v>2</v>
      </c>
      <c r="P16" s="9">
        <v>2.2999999999999998</v>
      </c>
      <c r="Q16" s="9">
        <v>1.5</v>
      </c>
      <c r="R16" s="9">
        <v>0.7</v>
      </c>
      <c r="S16" s="9">
        <v>2</v>
      </c>
      <c r="T16" s="9">
        <v>1.2</v>
      </c>
      <c r="U16" s="9">
        <v>1.2</v>
      </c>
      <c r="V16" s="9">
        <v>1.6</v>
      </c>
      <c r="W16" s="9">
        <v>1.4</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2.25</v>
      </c>
      <c r="P17" s="9">
        <v>2.2999999999999998</v>
      </c>
      <c r="Q17" s="9">
        <v>1.8</v>
      </c>
      <c r="R17" s="9">
        <v>1.4</v>
      </c>
      <c r="S17" s="9">
        <v>1.6</v>
      </c>
      <c r="T17" s="9">
        <v>1.5</v>
      </c>
      <c r="U17" s="9">
        <v>1.7</v>
      </c>
      <c r="V17" s="9">
        <v>2.1</v>
      </c>
      <c r="W17" s="9">
        <v>1.5</v>
      </c>
      <c r="X17" s="9">
        <v>1.6</v>
      </c>
      <c r="Y17" s="9">
        <v>2.4</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1.9</v>
      </c>
      <c r="R18" s="9">
        <v>1.5</v>
      </c>
      <c r="S18" s="9">
        <v>1.6</v>
      </c>
      <c r="T18" s="9">
        <v>1.7</v>
      </c>
      <c r="U18" s="9">
        <v>1.9</v>
      </c>
      <c r="V18" s="9">
        <v>2</v>
      </c>
      <c r="W18" s="9">
        <v>1.9</v>
      </c>
      <c r="X18" s="9">
        <v>1.9</v>
      </c>
      <c r="Y18" s="9">
        <v>2.6</v>
      </c>
      <c r="Z18" s="9">
        <v>2</v>
      </c>
      <c r="AA18" s="9">
        <v>1.9</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1.6</v>
      </c>
      <c r="T19" s="9">
        <v>2.1</v>
      </c>
      <c r="U19" s="9">
        <v>2.1</v>
      </c>
      <c r="V19" s="9">
        <v>2.4</v>
      </c>
      <c r="W19" s="9">
        <v>2.4</v>
      </c>
      <c r="X19" s="9">
        <v>2.2999999999999998</v>
      </c>
      <c r="Y19" s="9">
        <v>2.6</v>
      </c>
      <c r="Z19" s="9">
        <v>2.5</v>
      </c>
      <c r="AA19" s="9">
        <v>2</v>
      </c>
      <c r="AB19" s="9">
        <v>2.2000000000000002</v>
      </c>
      <c r="AC19" s="9">
        <v>2.1</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2.5</v>
      </c>
      <c r="V20" s="9">
        <v>2.7</v>
      </c>
      <c r="W20" s="9">
        <v>2.7</v>
      </c>
      <c r="X20" s="9">
        <v>2.6</v>
      </c>
      <c r="Y20" s="9">
        <v>2.6</v>
      </c>
      <c r="Z20" s="9">
        <v>3</v>
      </c>
      <c r="AA20" s="9">
        <v>2.8</v>
      </c>
      <c r="AB20" s="9">
        <v>2.5</v>
      </c>
      <c r="AC20" s="9">
        <v>2</v>
      </c>
      <c r="AD20" s="9">
        <v>2.1</v>
      </c>
      <c r="AE20" s="9">
        <v>2.9</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2.7</v>
      </c>
      <c r="X21" s="9">
        <v>2.6</v>
      </c>
      <c r="Y21" s="9">
        <v>2.5</v>
      </c>
      <c r="Z21" s="9">
        <v>2.7</v>
      </c>
      <c r="AA21" s="9">
        <v>2.9</v>
      </c>
      <c r="AB21" s="9">
        <v>2.7</v>
      </c>
      <c r="AC21" s="9">
        <v>2.4</v>
      </c>
      <c r="AD21" s="9">
        <v>2.5</v>
      </c>
      <c r="AE21" s="9">
        <v>3.1</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2.6</v>
      </c>
      <c r="Z22" s="9">
        <v>2.6</v>
      </c>
      <c r="AA22" s="9">
        <v>2.9</v>
      </c>
      <c r="AB22" s="9">
        <v>2.8</v>
      </c>
      <c r="AC22" s="9">
        <v>2.7</v>
      </c>
      <c r="AD22" s="9">
        <v>2.7</v>
      </c>
      <c r="AE22" s="9">
        <v>2.6</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2.7</v>
      </c>
      <c r="AB23" s="9">
        <v>2.7</v>
      </c>
      <c r="AC23" s="9">
        <v>2.5</v>
      </c>
      <c r="AD23" s="9">
        <v>2.5</v>
      </c>
      <c r="AE23" s="9">
        <v>2.2000000000000002</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2.2999999999999998</v>
      </c>
      <c r="AD24" s="9">
        <v>2.2999999999999998</v>
      </c>
      <c r="AE24" s="9">
        <v>1.8</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1.6</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23</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4.0999999999999996</v>
      </c>
      <c r="C6" s="9">
        <v>3.9</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4</v>
      </c>
      <c r="C7" s="9">
        <v>3.8</v>
      </c>
      <c r="D7" s="9">
        <v>3.6</v>
      </c>
      <c r="E7" s="9">
        <v>3.6</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3.8</v>
      </c>
      <c r="C8" s="9">
        <v>3.8</v>
      </c>
      <c r="D8" s="9">
        <v>3.7</v>
      </c>
      <c r="E8" s="9">
        <v>3.7</v>
      </c>
      <c r="F8" s="9">
        <v>3.4</v>
      </c>
      <c r="G8" s="9">
        <v>3.4</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3.7</v>
      </c>
      <c r="C9" s="9">
        <v>3.7</v>
      </c>
      <c r="D9" s="9">
        <v>3.8</v>
      </c>
      <c r="E9" s="9">
        <v>3.7</v>
      </c>
      <c r="F9" s="9">
        <v>3.4</v>
      </c>
      <c r="G9" s="9">
        <v>3.2</v>
      </c>
      <c r="H9" s="9">
        <v>-6</v>
      </c>
      <c r="I9" s="9">
        <v>-5</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3.9</v>
      </c>
      <c r="C10" s="9">
        <v>3.8</v>
      </c>
      <c r="D10" s="9">
        <v>3.8</v>
      </c>
      <c r="E10" s="9">
        <v>3.8</v>
      </c>
      <c r="F10" s="9">
        <v>3.6</v>
      </c>
      <c r="G10" s="9">
        <v>3.6</v>
      </c>
      <c r="H10" s="9">
        <v>0</v>
      </c>
      <c r="I10" s="9">
        <v>0</v>
      </c>
      <c r="J10" s="9">
        <v>1</v>
      </c>
      <c r="K10" s="9">
        <v>1.5</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3.8</v>
      </c>
      <c r="D11" s="9">
        <v>3.8</v>
      </c>
      <c r="E11" s="9">
        <v>3.8</v>
      </c>
      <c r="F11" s="9">
        <v>3.7</v>
      </c>
      <c r="G11" s="9">
        <v>3.9</v>
      </c>
      <c r="H11" s="9">
        <v>10</v>
      </c>
      <c r="I11" s="9">
        <v>9</v>
      </c>
      <c r="J11" s="9">
        <v>10</v>
      </c>
      <c r="K11" s="9">
        <v>11</v>
      </c>
      <c r="L11" s="9">
        <v>11</v>
      </c>
      <c r="M11" s="9">
        <v>10.25</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3.8</v>
      </c>
      <c r="F12" s="9">
        <v>3.7</v>
      </c>
      <c r="G12" s="9">
        <v>3.7</v>
      </c>
      <c r="H12" s="9">
        <v>5</v>
      </c>
      <c r="I12" s="9">
        <v>5</v>
      </c>
      <c r="J12" s="9">
        <v>5</v>
      </c>
      <c r="K12" s="9">
        <v>5</v>
      </c>
      <c r="L12" s="9">
        <v>4.25</v>
      </c>
      <c r="M12" s="9">
        <v>4.5</v>
      </c>
      <c r="N12" s="9">
        <v>3.75</v>
      </c>
      <c r="O12" s="9">
        <v>3.75</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3.7</v>
      </c>
      <c r="H13" s="9">
        <v>4</v>
      </c>
      <c r="I13" s="9">
        <v>4</v>
      </c>
      <c r="J13" s="9">
        <v>5</v>
      </c>
      <c r="K13" s="9">
        <v>4.5</v>
      </c>
      <c r="L13" s="9">
        <v>4.75</v>
      </c>
      <c r="M13" s="9">
        <v>5.75</v>
      </c>
      <c r="N13" s="9">
        <v>5.25</v>
      </c>
      <c r="O13" s="9">
        <v>5</v>
      </c>
      <c r="P13" s="9">
        <v>4.2</v>
      </c>
      <c r="Q13" s="9">
        <v>2.8</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4</v>
      </c>
      <c r="J14" s="9">
        <v>4</v>
      </c>
      <c r="K14" s="9">
        <v>4</v>
      </c>
      <c r="L14" s="9">
        <v>4</v>
      </c>
      <c r="M14" s="9">
        <v>4.25</v>
      </c>
      <c r="N14" s="9">
        <v>4.25</v>
      </c>
      <c r="O14" s="9">
        <v>4.25</v>
      </c>
      <c r="P14" s="9">
        <v>4</v>
      </c>
      <c r="Q14" s="9">
        <v>3.3</v>
      </c>
      <c r="R14" s="9">
        <v>3</v>
      </c>
      <c r="S14" s="9">
        <v>2.2999999999999998</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4</v>
      </c>
      <c r="L15" s="9">
        <v>3.75</v>
      </c>
      <c r="M15" s="9">
        <v>3.75</v>
      </c>
      <c r="N15" s="9">
        <v>3.75</v>
      </c>
      <c r="O15" s="9">
        <v>3.75</v>
      </c>
      <c r="P15" s="9">
        <v>4.3</v>
      </c>
      <c r="Q15" s="9">
        <v>4.8</v>
      </c>
      <c r="R15" s="9">
        <v>4.3</v>
      </c>
      <c r="S15" s="9">
        <v>4.0999999999999996</v>
      </c>
      <c r="T15" s="9">
        <v>4.3</v>
      </c>
      <c r="U15" s="9">
        <v>3.9</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3.5</v>
      </c>
      <c r="N16" s="9">
        <v>3.5</v>
      </c>
      <c r="O16" s="9">
        <v>3.75</v>
      </c>
      <c r="P16" s="9">
        <v>3.4</v>
      </c>
      <c r="Q16" s="9">
        <v>3.4</v>
      </c>
      <c r="R16" s="9">
        <v>3.4</v>
      </c>
      <c r="S16" s="9">
        <v>3.9</v>
      </c>
      <c r="T16" s="9">
        <v>4</v>
      </c>
      <c r="U16" s="9">
        <v>3.7</v>
      </c>
      <c r="V16" s="9">
        <v>3.5</v>
      </c>
      <c r="W16" s="9">
        <v>3.5</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3.5</v>
      </c>
      <c r="P17" s="9">
        <v>3.5</v>
      </c>
      <c r="Q17" s="9">
        <v>3.4</v>
      </c>
      <c r="R17" s="9">
        <v>3.6</v>
      </c>
      <c r="S17" s="9">
        <v>3.6</v>
      </c>
      <c r="T17" s="9">
        <v>3.5</v>
      </c>
      <c r="U17" s="9">
        <v>3.2</v>
      </c>
      <c r="V17" s="9">
        <v>3</v>
      </c>
      <c r="W17" s="9">
        <v>3.1</v>
      </c>
      <c r="X17" s="9">
        <v>2.9</v>
      </c>
      <c r="Y17" s="9">
        <v>3.2</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3.5</v>
      </c>
      <c r="R18" s="9">
        <v>3.5</v>
      </c>
      <c r="S18" s="9">
        <v>3.3</v>
      </c>
      <c r="T18" s="9">
        <v>3.5</v>
      </c>
      <c r="U18" s="9">
        <v>3</v>
      </c>
      <c r="V18" s="9">
        <v>3.1</v>
      </c>
      <c r="W18" s="9">
        <v>3.1</v>
      </c>
      <c r="X18" s="9">
        <v>3.2</v>
      </c>
      <c r="Y18" s="9">
        <v>3.4</v>
      </c>
      <c r="Z18" s="9">
        <v>3.2</v>
      </c>
      <c r="AA18" s="9">
        <v>3.5</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3.6</v>
      </c>
      <c r="T19" s="9">
        <v>3.7</v>
      </c>
      <c r="U19" s="9">
        <v>3.3</v>
      </c>
      <c r="V19" s="9">
        <v>3.2</v>
      </c>
      <c r="W19" s="9">
        <v>3.1</v>
      </c>
      <c r="X19" s="9">
        <v>3.3</v>
      </c>
      <c r="Y19" s="9">
        <v>3.4</v>
      </c>
      <c r="Z19" s="9">
        <v>3.5</v>
      </c>
      <c r="AA19" s="9">
        <v>3.5</v>
      </c>
      <c r="AB19" s="9">
        <v>3.4</v>
      </c>
      <c r="AC19" s="9">
        <v>3.6</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3.1</v>
      </c>
      <c r="V20" s="9">
        <v>3</v>
      </c>
      <c r="W20" s="9">
        <v>3</v>
      </c>
      <c r="X20" s="9">
        <v>3</v>
      </c>
      <c r="Y20" s="9">
        <v>3.2</v>
      </c>
      <c r="Z20" s="9">
        <v>3.5</v>
      </c>
      <c r="AA20" s="9">
        <v>3.3</v>
      </c>
      <c r="AB20" s="9">
        <v>2.8</v>
      </c>
      <c r="AC20" s="9">
        <v>2.8</v>
      </c>
      <c r="AD20" s="9">
        <v>3.2</v>
      </c>
      <c r="AE20" s="9">
        <v>3.5</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3</v>
      </c>
      <c r="X21" s="9">
        <v>2.9</v>
      </c>
      <c r="Y21" s="9">
        <v>3.3</v>
      </c>
      <c r="Z21" s="9">
        <v>3.4</v>
      </c>
      <c r="AA21" s="9">
        <v>3.3</v>
      </c>
      <c r="AB21" s="9">
        <v>3</v>
      </c>
      <c r="AC21" s="9">
        <v>2.9</v>
      </c>
      <c r="AD21" s="9">
        <v>3</v>
      </c>
      <c r="AE21" s="9">
        <v>3.3</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3.3</v>
      </c>
      <c r="Z22" s="9">
        <v>3.3</v>
      </c>
      <c r="AA22" s="9">
        <v>3.4</v>
      </c>
      <c r="AB22" s="9">
        <v>3.3</v>
      </c>
      <c r="AC22" s="9">
        <v>3.4</v>
      </c>
      <c r="AD22" s="9">
        <v>3.3</v>
      </c>
      <c r="AE22" s="9">
        <v>3.4</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3.3</v>
      </c>
      <c r="AB23" s="9">
        <v>3.3</v>
      </c>
      <c r="AC23" s="9">
        <v>3.5</v>
      </c>
      <c r="AD23" s="9">
        <v>3.3</v>
      </c>
      <c r="AE23" s="9">
        <v>3.4</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2.9</v>
      </c>
      <c r="AD24" s="9">
        <v>3.3</v>
      </c>
      <c r="AE24" s="9">
        <v>3.2</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3.2</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27</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0.9</v>
      </c>
      <c r="C6" s="9">
        <v>1.3</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-0.6</v>
      </c>
      <c r="C7" s="9">
        <v>-0.9</v>
      </c>
      <c r="D7" s="9">
        <v>-1.3</v>
      </c>
      <c r="E7" s="9">
        <v>-1.1000000000000001</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1.9</v>
      </c>
      <c r="C8" s="9">
        <v>1.3</v>
      </c>
      <c r="D8" s="9">
        <v>0.6</v>
      </c>
      <c r="E8" s="9">
        <v>0.6</v>
      </c>
      <c r="F8" s="9">
        <v>-0.8</v>
      </c>
      <c r="G8" s="9">
        <v>-2.2999999999999998</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2.8</v>
      </c>
      <c r="C9" s="9">
        <v>2.7</v>
      </c>
      <c r="D9" s="9">
        <v>2.5</v>
      </c>
      <c r="E9" s="9">
        <v>2</v>
      </c>
      <c r="F9" s="9">
        <v>2.2000000000000002</v>
      </c>
      <c r="G9" s="9">
        <v>0.7</v>
      </c>
      <c r="H9" s="9">
        <v>-14</v>
      </c>
      <c r="I9" s="9">
        <v>-18</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3.4</v>
      </c>
      <c r="C10" s="9">
        <v>3.2</v>
      </c>
      <c r="D10" s="9">
        <v>3.1</v>
      </c>
      <c r="E10" s="9">
        <v>3</v>
      </c>
      <c r="F10" s="9">
        <v>3.2</v>
      </c>
      <c r="G10" s="9">
        <v>3.4</v>
      </c>
      <c r="H10" s="9">
        <v>-11</v>
      </c>
      <c r="I10" s="9">
        <v>-12</v>
      </c>
      <c r="J10" s="9">
        <v>-10</v>
      </c>
      <c r="K10" s="9">
        <v>-9</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3.4</v>
      </c>
      <c r="D11" s="9">
        <v>3.4</v>
      </c>
      <c r="E11" s="9">
        <v>3.4</v>
      </c>
      <c r="F11" s="9">
        <v>3.4</v>
      </c>
      <c r="G11" s="9">
        <v>3.3</v>
      </c>
      <c r="H11" s="9">
        <v>13</v>
      </c>
      <c r="I11" s="9">
        <v>11</v>
      </c>
      <c r="J11" s="9">
        <v>15</v>
      </c>
      <c r="K11" s="9">
        <v>17.5</v>
      </c>
      <c r="L11" s="9">
        <v>16.5</v>
      </c>
      <c r="M11" s="9">
        <v>17.25</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3.5</v>
      </c>
      <c r="F12" s="9">
        <v>3.5</v>
      </c>
      <c r="G12" s="9">
        <v>3.4</v>
      </c>
      <c r="H12" s="9">
        <v>13</v>
      </c>
      <c r="I12" s="9">
        <v>9</v>
      </c>
      <c r="J12" s="9">
        <v>6</v>
      </c>
      <c r="K12" s="9">
        <v>7.5</v>
      </c>
      <c r="L12" s="9">
        <v>8.75</v>
      </c>
      <c r="M12" s="9">
        <v>8.5</v>
      </c>
      <c r="N12" s="9">
        <v>8.5</v>
      </c>
      <c r="O12" s="9">
        <v>1.25</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3.3</v>
      </c>
      <c r="H13" s="9">
        <v>6</v>
      </c>
      <c r="I13" s="9">
        <v>9</v>
      </c>
      <c r="J13" s="9">
        <v>6</v>
      </c>
      <c r="K13" s="9">
        <v>8.5</v>
      </c>
      <c r="L13" s="9">
        <v>10.5</v>
      </c>
      <c r="M13" s="9">
        <v>7.25</v>
      </c>
      <c r="N13" s="9">
        <v>12</v>
      </c>
      <c r="O13" s="9">
        <v>5.75</v>
      </c>
      <c r="P13" s="9">
        <v>3.6</v>
      </c>
      <c r="Q13" s="9">
        <v>5</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7</v>
      </c>
      <c r="J14" s="9">
        <v>6</v>
      </c>
      <c r="K14" s="9">
        <v>9</v>
      </c>
      <c r="L14" s="9">
        <v>10</v>
      </c>
      <c r="M14" s="9">
        <v>9</v>
      </c>
      <c r="N14" s="9">
        <v>12.75</v>
      </c>
      <c r="O14" s="9">
        <v>15.75</v>
      </c>
      <c r="P14" s="9">
        <v>11.3</v>
      </c>
      <c r="Q14" s="9">
        <v>11.4</v>
      </c>
      <c r="R14" s="9">
        <v>16.600000000000001</v>
      </c>
      <c r="S14" s="9">
        <v>14</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5.5</v>
      </c>
      <c r="L15" s="9">
        <v>6</v>
      </c>
      <c r="M15" s="9">
        <v>8.5</v>
      </c>
      <c r="N15" s="9">
        <v>6.5</v>
      </c>
      <c r="O15" s="9">
        <v>9</v>
      </c>
      <c r="P15" s="9">
        <v>6.4</v>
      </c>
      <c r="Q15" s="9">
        <v>6.2</v>
      </c>
      <c r="R15" s="9">
        <v>6.4</v>
      </c>
      <c r="S15" s="9">
        <v>5.6</v>
      </c>
      <c r="T15" s="9">
        <v>3.3</v>
      </c>
      <c r="U15" s="9">
        <v>4.5</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6.5</v>
      </c>
      <c r="N16" s="9">
        <v>4.5</v>
      </c>
      <c r="O16" s="9">
        <v>5</v>
      </c>
      <c r="P16" s="9">
        <v>5.2</v>
      </c>
      <c r="Q16" s="9">
        <v>4</v>
      </c>
      <c r="R16" s="9">
        <v>3.9</v>
      </c>
      <c r="S16" s="9">
        <v>6.5</v>
      </c>
      <c r="T16" s="9">
        <v>7</v>
      </c>
      <c r="U16" s="9">
        <v>7.2</v>
      </c>
      <c r="V16" s="9">
        <v>7.1</v>
      </c>
      <c r="W16" s="9">
        <v>6</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4</v>
      </c>
      <c r="P17" s="9">
        <v>4.8</v>
      </c>
      <c r="Q17" s="9">
        <v>3</v>
      </c>
      <c r="R17" s="9">
        <v>2.8</v>
      </c>
      <c r="S17" s="9">
        <v>3</v>
      </c>
      <c r="T17" s="9">
        <v>5</v>
      </c>
      <c r="U17" s="9">
        <v>4.9000000000000004</v>
      </c>
      <c r="V17" s="9">
        <v>4.5999999999999996</v>
      </c>
      <c r="W17" s="9">
        <v>2.6</v>
      </c>
      <c r="X17" s="9">
        <v>1.1000000000000001</v>
      </c>
      <c r="Y17" s="9">
        <v>5</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2.9</v>
      </c>
      <c r="R18" s="9">
        <v>2</v>
      </c>
      <c r="S18" s="9">
        <v>2.4</v>
      </c>
      <c r="T18" s="9">
        <v>3.4</v>
      </c>
      <c r="U18" s="9">
        <v>4.0999999999999996</v>
      </c>
      <c r="V18" s="9">
        <v>4.0999999999999996</v>
      </c>
      <c r="W18" s="9">
        <v>3.9</v>
      </c>
      <c r="X18" s="9">
        <v>4.2</v>
      </c>
      <c r="Y18" s="9">
        <v>7.6</v>
      </c>
      <c r="Z18" s="9">
        <v>7.2</v>
      </c>
      <c r="AA18" s="9">
        <v>6.2</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1.8</v>
      </c>
      <c r="T19" s="9">
        <v>2.7</v>
      </c>
      <c r="U19" s="9">
        <v>3.8</v>
      </c>
      <c r="V19" s="9">
        <v>4.5999999999999996</v>
      </c>
      <c r="W19" s="9">
        <v>4</v>
      </c>
      <c r="X19" s="9">
        <v>3.9</v>
      </c>
      <c r="Y19" s="9">
        <v>4.2</v>
      </c>
      <c r="Z19" s="9">
        <v>3.9</v>
      </c>
      <c r="AA19" s="9">
        <v>1.7</v>
      </c>
      <c r="AB19" s="9">
        <v>1.3</v>
      </c>
      <c r="AC19" s="9">
        <v>1</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4</v>
      </c>
      <c r="V20" s="9">
        <v>5</v>
      </c>
      <c r="W20" s="9">
        <v>3.9</v>
      </c>
      <c r="X20" s="9">
        <v>4.2</v>
      </c>
      <c r="Y20" s="9">
        <v>3.5</v>
      </c>
      <c r="Z20" s="9">
        <v>5.0999999999999996</v>
      </c>
      <c r="AA20" s="9">
        <v>3</v>
      </c>
      <c r="AB20" s="9">
        <v>3.1</v>
      </c>
      <c r="AC20" s="9">
        <v>2.2999999999999998</v>
      </c>
      <c r="AD20" s="9">
        <v>3.1</v>
      </c>
      <c r="AE20" s="9">
        <v>6.3</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4.2</v>
      </c>
      <c r="X21" s="9">
        <v>4.5</v>
      </c>
      <c r="Y21" s="9">
        <v>3.1</v>
      </c>
      <c r="Z21" s="9">
        <v>4</v>
      </c>
      <c r="AA21" s="9">
        <v>4</v>
      </c>
      <c r="AB21" s="9">
        <v>3.9</v>
      </c>
      <c r="AC21" s="9">
        <v>3.8</v>
      </c>
      <c r="AD21" s="9">
        <v>4</v>
      </c>
      <c r="AE21" s="9">
        <v>4.5999999999999996</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3.2</v>
      </c>
      <c r="Z22" s="9">
        <v>2.9</v>
      </c>
      <c r="AA22" s="9">
        <v>4</v>
      </c>
      <c r="AB22" s="9">
        <v>4</v>
      </c>
      <c r="AC22" s="9">
        <v>4.2</v>
      </c>
      <c r="AD22" s="9">
        <v>4.5</v>
      </c>
      <c r="AE22" s="9">
        <v>3</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3.3</v>
      </c>
      <c r="AB23" s="9">
        <v>3.4</v>
      </c>
      <c r="AC23" s="9">
        <v>3.8</v>
      </c>
      <c r="AD23" s="9">
        <v>3.8</v>
      </c>
      <c r="AE23" s="9">
        <v>3.7</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3.1</v>
      </c>
      <c r="AD24" s="9">
        <v>2.9</v>
      </c>
      <c r="AE24" s="9">
        <v>2.6</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2.2000000000000002</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29</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5.6</v>
      </c>
      <c r="C6" s="9">
        <v>5.4</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3</v>
      </c>
      <c r="C7" s="9">
        <v>1.3</v>
      </c>
      <c r="D7" s="9">
        <v>1.3</v>
      </c>
      <c r="E7" s="9">
        <v>2.4</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3.1</v>
      </c>
      <c r="C8" s="9">
        <v>2.7</v>
      </c>
      <c r="D8" s="9">
        <v>4</v>
      </c>
      <c r="E8" s="9">
        <v>4.4000000000000004</v>
      </c>
      <c r="F8" s="9">
        <v>5.2</v>
      </c>
      <c r="G8" s="9">
        <v>3.6</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2.8</v>
      </c>
      <c r="C9" s="9">
        <v>2.6</v>
      </c>
      <c r="D9" s="9">
        <v>3.9</v>
      </c>
      <c r="E9" s="9">
        <v>3.3</v>
      </c>
      <c r="F9" s="9">
        <v>3.7</v>
      </c>
      <c r="G9" s="9">
        <v>1.2</v>
      </c>
      <c r="H9" s="9">
        <v>-10</v>
      </c>
      <c r="I9" s="9">
        <v>-11</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2.6</v>
      </c>
      <c r="C10" s="9">
        <v>2.7</v>
      </c>
      <c r="D10" s="9">
        <v>3.5</v>
      </c>
      <c r="E10" s="9">
        <v>3.6</v>
      </c>
      <c r="F10" s="9">
        <v>3.3</v>
      </c>
      <c r="G10" s="9">
        <v>2.7</v>
      </c>
      <c r="H10" s="9">
        <v>-7</v>
      </c>
      <c r="I10" s="9">
        <v>-9</v>
      </c>
      <c r="J10" s="9">
        <v>-12</v>
      </c>
      <c r="K10" s="9">
        <v>-12.5</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2.6</v>
      </c>
      <c r="D11" s="9">
        <v>3</v>
      </c>
      <c r="E11" s="9">
        <v>3.3</v>
      </c>
      <c r="F11" s="9">
        <v>2.9</v>
      </c>
      <c r="G11" s="9">
        <v>3.4</v>
      </c>
      <c r="H11" s="9">
        <v>14</v>
      </c>
      <c r="I11" s="9">
        <v>5</v>
      </c>
      <c r="J11" s="9">
        <v>3</v>
      </c>
      <c r="K11" s="9">
        <v>2.5</v>
      </c>
      <c r="L11" s="9">
        <v>3.25</v>
      </c>
      <c r="M11" s="9">
        <v>0.25</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2.7</v>
      </c>
      <c r="F12" s="9">
        <v>2.6</v>
      </c>
      <c r="G12" s="9">
        <v>2.5</v>
      </c>
      <c r="H12" s="9">
        <v>12</v>
      </c>
      <c r="I12" s="9">
        <v>8</v>
      </c>
      <c r="J12" s="9">
        <v>6</v>
      </c>
      <c r="K12" s="9">
        <v>6</v>
      </c>
      <c r="L12" s="9">
        <v>6</v>
      </c>
      <c r="M12" s="9">
        <v>5</v>
      </c>
      <c r="N12" s="9">
        <v>2.5</v>
      </c>
      <c r="O12" s="9">
        <v>-2.5</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2</v>
      </c>
      <c r="H13" s="9">
        <v>4</v>
      </c>
      <c r="I13" s="9">
        <v>8</v>
      </c>
      <c r="J13" s="9">
        <v>5</v>
      </c>
      <c r="K13" s="9">
        <v>7.5</v>
      </c>
      <c r="L13" s="9">
        <v>6.75</v>
      </c>
      <c r="M13" s="9">
        <v>6.25</v>
      </c>
      <c r="N13" s="9">
        <v>10.75</v>
      </c>
      <c r="O13" s="9">
        <v>4.5</v>
      </c>
      <c r="P13" s="9">
        <v>4.5999999999999996</v>
      </c>
      <c r="Q13" s="9">
        <v>2.2999999999999998</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5</v>
      </c>
      <c r="J14" s="9">
        <v>7</v>
      </c>
      <c r="K14" s="9">
        <v>8</v>
      </c>
      <c r="L14" s="9">
        <v>7.5</v>
      </c>
      <c r="M14" s="9">
        <v>4.25</v>
      </c>
      <c r="N14" s="9">
        <v>8.75</v>
      </c>
      <c r="O14" s="9">
        <v>9.25</v>
      </c>
      <c r="P14" s="9">
        <v>10.199999999999999</v>
      </c>
      <c r="Q14" s="9">
        <v>8.6</v>
      </c>
      <c r="R14" s="9">
        <v>7.8</v>
      </c>
      <c r="S14" s="9">
        <v>10.199999999999999</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5</v>
      </c>
      <c r="L15" s="9">
        <v>5.25</v>
      </c>
      <c r="M15" s="9">
        <v>7.5</v>
      </c>
      <c r="N15" s="9">
        <v>6.5</v>
      </c>
      <c r="O15" s="9">
        <v>7.25</v>
      </c>
      <c r="P15" s="9">
        <v>7.3</v>
      </c>
      <c r="Q15" s="9">
        <v>9.8000000000000007</v>
      </c>
      <c r="R15" s="9">
        <v>8.4</v>
      </c>
      <c r="S15" s="9">
        <v>8.8000000000000007</v>
      </c>
      <c r="T15" s="9">
        <v>7.3</v>
      </c>
      <c r="U15" s="9">
        <v>7.8</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6</v>
      </c>
      <c r="N16" s="9">
        <v>4.5</v>
      </c>
      <c r="O16" s="9">
        <v>4</v>
      </c>
      <c r="P16" s="9">
        <v>3.6</v>
      </c>
      <c r="Q16" s="9">
        <v>5.0999999999999996</v>
      </c>
      <c r="R16" s="9">
        <v>7</v>
      </c>
      <c r="S16" s="9">
        <v>4.2</v>
      </c>
      <c r="T16" s="9">
        <v>6.1</v>
      </c>
      <c r="U16" s="9">
        <v>5.7</v>
      </c>
      <c r="V16" s="9">
        <v>7.3</v>
      </c>
      <c r="W16" s="9">
        <v>5.3</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3</v>
      </c>
      <c r="P17" s="9">
        <v>3.1</v>
      </c>
      <c r="Q17" s="9">
        <v>2.8</v>
      </c>
      <c r="R17" s="9">
        <v>2.8</v>
      </c>
      <c r="S17" s="9">
        <v>2.1</v>
      </c>
      <c r="T17" s="9">
        <v>4</v>
      </c>
      <c r="U17" s="9">
        <v>2.4</v>
      </c>
      <c r="V17" s="9">
        <v>2.9</v>
      </c>
      <c r="W17" s="9">
        <v>2.1</v>
      </c>
      <c r="X17" s="9">
        <v>0.8</v>
      </c>
      <c r="Y17" s="9">
        <v>-0.8</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2.2000000000000002</v>
      </c>
      <c r="R18" s="9">
        <v>2.6</v>
      </c>
      <c r="S18" s="9">
        <v>2.2999999999999998</v>
      </c>
      <c r="T18" s="9">
        <v>3</v>
      </c>
      <c r="U18" s="9">
        <v>2.5</v>
      </c>
      <c r="V18" s="9">
        <v>3.6</v>
      </c>
      <c r="W18" s="9">
        <v>3.1</v>
      </c>
      <c r="X18" s="9">
        <v>2.7</v>
      </c>
      <c r="Y18" s="9">
        <v>2.8</v>
      </c>
      <c r="Z18" s="9">
        <v>3.2</v>
      </c>
      <c r="AA18" s="9">
        <v>1.6</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2.4</v>
      </c>
      <c r="T19" s="9">
        <v>2.5</v>
      </c>
      <c r="U19" s="9">
        <v>2.9</v>
      </c>
      <c r="V19" s="9">
        <v>3.5</v>
      </c>
      <c r="W19" s="9">
        <v>2.5</v>
      </c>
      <c r="X19" s="9">
        <v>2.8</v>
      </c>
      <c r="Y19" s="9">
        <v>3.9</v>
      </c>
      <c r="Z19" s="9">
        <v>2.7</v>
      </c>
      <c r="AA19" s="9">
        <v>1.8</v>
      </c>
      <c r="AB19" s="9">
        <v>1.4</v>
      </c>
      <c r="AC19" s="9">
        <v>-0.2</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2.7</v>
      </c>
      <c r="V20" s="9">
        <v>3.3</v>
      </c>
      <c r="W20" s="9">
        <v>2.4</v>
      </c>
      <c r="X20" s="9">
        <v>2.9</v>
      </c>
      <c r="Y20" s="9">
        <v>3.1</v>
      </c>
      <c r="Z20" s="9">
        <v>2.2999999999999998</v>
      </c>
      <c r="AA20" s="9">
        <v>1.7</v>
      </c>
      <c r="AB20" s="9">
        <v>1.5</v>
      </c>
      <c r="AC20" s="9">
        <v>1</v>
      </c>
      <c r="AD20" s="9">
        <v>2.1</v>
      </c>
      <c r="AE20" s="9">
        <v>3.9</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2.7</v>
      </c>
      <c r="X21" s="9">
        <v>3.2</v>
      </c>
      <c r="Y21" s="9">
        <v>2.7</v>
      </c>
      <c r="Z21" s="9">
        <v>2.4</v>
      </c>
      <c r="AA21" s="9">
        <v>1.8</v>
      </c>
      <c r="AB21" s="9">
        <v>1.8</v>
      </c>
      <c r="AC21" s="9">
        <v>2</v>
      </c>
      <c r="AD21" s="9">
        <v>1.4</v>
      </c>
      <c r="AE21" s="9">
        <v>0.7</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2.4</v>
      </c>
      <c r="Z22" s="9">
        <v>1.2</v>
      </c>
      <c r="AA22" s="9">
        <v>1.7</v>
      </c>
      <c r="AB22" s="9">
        <v>1.7</v>
      </c>
      <c r="AC22" s="9">
        <v>1.8</v>
      </c>
      <c r="AD22" s="9">
        <v>1.4</v>
      </c>
      <c r="AE22" s="9">
        <v>-0.4</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1.5</v>
      </c>
      <c r="AB23" s="9">
        <v>1.7</v>
      </c>
      <c r="AC23" s="9">
        <v>2</v>
      </c>
      <c r="AD23" s="9">
        <v>1.9</v>
      </c>
      <c r="AE23" s="9">
        <v>1.5</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1.9</v>
      </c>
      <c r="AD24" s="9">
        <v>1.8</v>
      </c>
      <c r="AE24" s="9">
        <v>1.5</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2</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31</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5.3</v>
      </c>
      <c r="C6" s="9">
        <v>5.6</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-0.1</v>
      </c>
      <c r="C7" s="9">
        <v>-0.6</v>
      </c>
      <c r="D7" s="9">
        <v>5.4</v>
      </c>
      <c r="E7" s="9">
        <v>8.8000000000000007</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-6.3</v>
      </c>
      <c r="C8" s="9">
        <v>-7.8</v>
      </c>
      <c r="D8" s="9">
        <v>-3.4</v>
      </c>
      <c r="E8" s="9">
        <v>-1.5</v>
      </c>
      <c r="F8" s="9">
        <v>-0.7</v>
      </c>
      <c r="G8" s="9">
        <v>-0.1</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-5.4</v>
      </c>
      <c r="C9" s="9">
        <v>-6.4</v>
      </c>
      <c r="D9" s="9">
        <v>-8</v>
      </c>
      <c r="E9" s="9">
        <v>-10.3</v>
      </c>
      <c r="F9" s="9">
        <v>-8.8000000000000007</v>
      </c>
      <c r="G9" s="9">
        <v>-8.6</v>
      </c>
      <c r="H9" s="9">
        <v>-4</v>
      </c>
      <c r="I9" s="9">
        <v>-1</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-3.4</v>
      </c>
      <c r="C10" s="9">
        <v>-3.8</v>
      </c>
      <c r="D10" s="9">
        <v>-5.5</v>
      </c>
      <c r="E10" s="9">
        <v>-7.5</v>
      </c>
      <c r="F10" s="9">
        <v>-6.7</v>
      </c>
      <c r="G10" s="9">
        <v>-5.8</v>
      </c>
      <c r="H10" s="9">
        <v>-7</v>
      </c>
      <c r="I10" s="9">
        <v>-1</v>
      </c>
      <c r="J10" s="9">
        <v>3</v>
      </c>
      <c r="K10" s="9">
        <v>5.5</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-2.1</v>
      </c>
      <c r="D11" s="9">
        <v>-2.9</v>
      </c>
      <c r="E11" s="9">
        <v>-4.5</v>
      </c>
      <c r="F11" s="9">
        <v>-4.5999999999999996</v>
      </c>
      <c r="G11" s="9">
        <v>-3.1</v>
      </c>
      <c r="H11" s="9">
        <v>-9</v>
      </c>
      <c r="I11" s="9">
        <v>-6</v>
      </c>
      <c r="J11" s="9">
        <v>-5</v>
      </c>
      <c r="K11" s="9">
        <v>12.5</v>
      </c>
      <c r="L11" s="9">
        <v>19.75</v>
      </c>
      <c r="M11" s="9">
        <v>21.5</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-2.8</v>
      </c>
      <c r="F12" s="9">
        <v>-2.9</v>
      </c>
      <c r="G12" s="9">
        <v>-2.2999999999999998</v>
      </c>
      <c r="H12" s="9">
        <v>-2</v>
      </c>
      <c r="I12" s="9">
        <v>-2</v>
      </c>
      <c r="J12" s="9">
        <v>-7</v>
      </c>
      <c r="K12" s="9">
        <v>3.5</v>
      </c>
      <c r="L12" s="9">
        <v>9</v>
      </c>
      <c r="M12" s="9">
        <v>9.75</v>
      </c>
      <c r="N12" s="9">
        <v>6.25</v>
      </c>
      <c r="O12" s="9">
        <v>9.5</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-1.6</v>
      </c>
      <c r="H13" s="9">
        <v>-2</v>
      </c>
      <c r="I13" s="9">
        <v>-2</v>
      </c>
      <c r="J13" s="9">
        <v>-4</v>
      </c>
      <c r="K13" s="9">
        <v>-7</v>
      </c>
      <c r="L13" s="9">
        <v>-7.75</v>
      </c>
      <c r="M13" s="9">
        <v>-11.5</v>
      </c>
      <c r="N13" s="9">
        <v>-16.5</v>
      </c>
      <c r="O13" s="9">
        <v>-14</v>
      </c>
      <c r="P13" s="9">
        <v>4</v>
      </c>
      <c r="Q13" s="9">
        <v>6.8</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-2</v>
      </c>
      <c r="J14" s="9">
        <v>-2</v>
      </c>
      <c r="K14" s="9">
        <v>-6</v>
      </c>
      <c r="L14" s="9">
        <v>-8</v>
      </c>
      <c r="M14" s="9">
        <v>-12.5</v>
      </c>
      <c r="N14" s="9">
        <v>-12.5</v>
      </c>
      <c r="O14" s="9">
        <v>-13.5</v>
      </c>
      <c r="P14" s="9">
        <v>0.8</v>
      </c>
      <c r="Q14" s="9">
        <v>2.6</v>
      </c>
      <c r="R14" s="9">
        <v>1.4</v>
      </c>
      <c r="S14" s="9">
        <v>4.5999999999999996</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-4</v>
      </c>
      <c r="L15" s="9">
        <v>-5.25</v>
      </c>
      <c r="M15" s="9">
        <v>-7.25</v>
      </c>
      <c r="N15" s="9">
        <v>-6.75</v>
      </c>
      <c r="O15" s="9">
        <v>-9</v>
      </c>
      <c r="P15" s="9">
        <v>-13.2</v>
      </c>
      <c r="Q15" s="9">
        <v>-14.6</v>
      </c>
      <c r="R15" s="9">
        <v>-13.7</v>
      </c>
      <c r="S15" s="9">
        <v>-6.8</v>
      </c>
      <c r="T15" s="9">
        <v>-7</v>
      </c>
      <c r="U15" s="9">
        <v>-8.8000000000000007</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-3.75</v>
      </c>
      <c r="N16" s="9">
        <v>-4.25</v>
      </c>
      <c r="O16" s="9">
        <v>-5.5</v>
      </c>
      <c r="P16" s="9">
        <v>-9.6</v>
      </c>
      <c r="Q16" s="9">
        <v>-8.9</v>
      </c>
      <c r="R16" s="9">
        <v>-7.4</v>
      </c>
      <c r="S16" s="9">
        <v>-3.3</v>
      </c>
      <c r="T16" s="9">
        <v>-4.5</v>
      </c>
      <c r="U16" s="9">
        <v>-5</v>
      </c>
      <c r="V16" s="9">
        <v>-5.5</v>
      </c>
      <c r="W16" s="9">
        <v>-4.0999999999999996</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-3.25</v>
      </c>
      <c r="P17" s="9">
        <v>-6.5</v>
      </c>
      <c r="Q17" s="9">
        <v>-4.4000000000000004</v>
      </c>
      <c r="R17" s="9">
        <v>-6</v>
      </c>
      <c r="S17" s="9">
        <v>-7.8</v>
      </c>
      <c r="T17" s="9">
        <v>-5</v>
      </c>
      <c r="U17" s="9">
        <v>-3.6</v>
      </c>
      <c r="V17" s="9">
        <v>-2.7</v>
      </c>
      <c r="W17" s="9">
        <v>-1.1000000000000001</v>
      </c>
      <c r="X17" s="9">
        <v>-3.3</v>
      </c>
      <c r="Y17" s="9">
        <v>-0.9</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-1.6</v>
      </c>
      <c r="R18" s="9">
        <v>-4.3</v>
      </c>
      <c r="S18" s="9">
        <v>-6.4</v>
      </c>
      <c r="T18" s="9">
        <v>-4.0999999999999996</v>
      </c>
      <c r="U18" s="9">
        <v>-2.6</v>
      </c>
      <c r="V18" s="9">
        <v>-4.5</v>
      </c>
      <c r="W18" s="9">
        <v>-4.2</v>
      </c>
      <c r="X18" s="9">
        <v>-4.0999999999999996</v>
      </c>
      <c r="Y18" s="9">
        <v>-3.1</v>
      </c>
      <c r="Z18" s="9">
        <v>-5.7</v>
      </c>
      <c r="AA18" s="9">
        <v>-4.5</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-4</v>
      </c>
      <c r="T19" s="9">
        <v>-3.7</v>
      </c>
      <c r="U19" s="9">
        <v>-3</v>
      </c>
      <c r="V19" s="9">
        <v>-2.8</v>
      </c>
      <c r="W19" s="9">
        <v>-5</v>
      </c>
      <c r="X19" s="9">
        <v>-1.4</v>
      </c>
      <c r="Y19" s="9">
        <v>-3.7</v>
      </c>
      <c r="Z19" s="9">
        <v>-2.2000000000000002</v>
      </c>
      <c r="AA19" s="9">
        <v>0.6</v>
      </c>
      <c r="AB19" s="9">
        <v>-0.7</v>
      </c>
      <c r="AC19" s="9">
        <v>-3.4</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-2.6</v>
      </c>
      <c r="V20" s="9">
        <v>-1.2</v>
      </c>
      <c r="W20" s="9">
        <v>-3.6</v>
      </c>
      <c r="X20" s="9">
        <v>-1.4</v>
      </c>
      <c r="Y20" s="9">
        <v>-2.4</v>
      </c>
      <c r="Z20" s="9">
        <v>-0.7</v>
      </c>
      <c r="AA20" s="9">
        <v>0.9</v>
      </c>
      <c r="AB20" s="9">
        <v>0.9</v>
      </c>
      <c r="AC20" s="9">
        <v>-3.3</v>
      </c>
      <c r="AD20" s="9">
        <v>1.5</v>
      </c>
      <c r="AE20" s="9">
        <v>4.7</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-2.5</v>
      </c>
      <c r="X21" s="9">
        <v>-1.3</v>
      </c>
      <c r="Y21" s="9">
        <v>-2.7</v>
      </c>
      <c r="Z21" s="9">
        <v>-1.2</v>
      </c>
      <c r="AA21" s="9">
        <v>-0.7</v>
      </c>
      <c r="AB21" s="9">
        <v>1.9</v>
      </c>
      <c r="AC21" s="9">
        <v>0.1</v>
      </c>
      <c r="AD21" s="9">
        <v>1.6</v>
      </c>
      <c r="AE21" s="9">
        <v>6.8</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-2.8</v>
      </c>
      <c r="Z22" s="9">
        <v>-1.1000000000000001</v>
      </c>
      <c r="AA22" s="9">
        <v>-1.4</v>
      </c>
      <c r="AB22" s="9">
        <v>0.2</v>
      </c>
      <c r="AC22" s="9">
        <v>0.8</v>
      </c>
      <c r="AD22" s="9">
        <v>-1</v>
      </c>
      <c r="AE22" s="9">
        <v>-0.4</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-1.2</v>
      </c>
      <c r="AB23" s="9">
        <v>-2.1</v>
      </c>
      <c r="AC23" s="9">
        <v>-0.3</v>
      </c>
      <c r="AD23" s="9">
        <v>-0.3</v>
      </c>
      <c r="AE23" s="9">
        <v>-0.9</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-0.5</v>
      </c>
      <c r="AD24" s="9">
        <v>0</v>
      </c>
      <c r="AE24" s="9">
        <v>0.1</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0.4</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34</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2.2000000000000002</v>
      </c>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2.2000000000000002</v>
      </c>
      <c r="C7" s="9">
        <v>2.2999999999999998</v>
      </c>
      <c r="D7" s="9">
        <v>2.4</v>
      </c>
      <c r="E7" s="9"/>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2.1</v>
      </c>
      <c r="C8" s="9">
        <v>2.1</v>
      </c>
      <c r="D8" s="9">
        <v>2</v>
      </c>
      <c r="E8" s="9">
        <v>2.2000000000000002</v>
      </c>
      <c r="F8" s="9">
        <v>2.2999999999999998</v>
      </c>
      <c r="G8" s="9"/>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2.1</v>
      </c>
      <c r="C9" s="9">
        <v>2</v>
      </c>
      <c r="D9" s="9">
        <v>1.8</v>
      </c>
      <c r="E9" s="9">
        <v>1.8</v>
      </c>
      <c r="F9" s="9">
        <v>2</v>
      </c>
      <c r="G9" s="9">
        <v>1.5</v>
      </c>
      <c r="H9" s="9">
        <v>-7</v>
      </c>
      <c r="I9" s="9"/>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2.1</v>
      </c>
      <c r="C10" s="9">
        <v>1.9</v>
      </c>
      <c r="D10" s="9">
        <v>1.8</v>
      </c>
      <c r="E10" s="9">
        <v>1.9</v>
      </c>
      <c r="F10" s="9">
        <v>1.9</v>
      </c>
      <c r="G10" s="9">
        <v>1.6</v>
      </c>
      <c r="H10" s="9">
        <v>-7</v>
      </c>
      <c r="I10" s="9">
        <v>-6</v>
      </c>
      <c r="J10" s="9">
        <v>-3</v>
      </c>
      <c r="K10" s="9"/>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1.8</v>
      </c>
      <c r="D11" s="9">
        <v>1.8</v>
      </c>
      <c r="E11" s="9">
        <v>1.9</v>
      </c>
      <c r="F11" s="9">
        <v>2</v>
      </c>
      <c r="G11" s="9">
        <v>1.9</v>
      </c>
      <c r="H11" s="9">
        <v>4</v>
      </c>
      <c r="I11" s="9">
        <v>0</v>
      </c>
      <c r="J11" s="9">
        <v>3</v>
      </c>
      <c r="K11" s="9">
        <v>5.75</v>
      </c>
      <c r="L11" s="9">
        <v>6.75</v>
      </c>
      <c r="M11" s="9"/>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1.9</v>
      </c>
      <c r="F12" s="9">
        <v>2</v>
      </c>
      <c r="G12" s="9">
        <v>2.1</v>
      </c>
      <c r="H12" s="9">
        <v>6</v>
      </c>
      <c r="I12" s="9">
        <v>3</v>
      </c>
      <c r="J12" s="9">
        <v>2</v>
      </c>
      <c r="K12" s="9">
        <v>1.75</v>
      </c>
      <c r="L12" s="9">
        <v>3</v>
      </c>
      <c r="M12" s="9">
        <v>2.5</v>
      </c>
      <c r="N12" s="9">
        <v>2.25</v>
      </c>
      <c r="O12" s="9"/>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2.1</v>
      </c>
      <c r="H13" s="9">
        <v>5</v>
      </c>
      <c r="I13" s="9">
        <v>4</v>
      </c>
      <c r="J13" s="9">
        <v>2</v>
      </c>
      <c r="K13" s="9">
        <v>1.5</v>
      </c>
      <c r="L13" s="9">
        <v>1.25</v>
      </c>
      <c r="M13" s="9">
        <v>1.5</v>
      </c>
      <c r="N13" s="9">
        <v>1.75</v>
      </c>
      <c r="O13" s="9">
        <v>2</v>
      </c>
      <c r="P13" s="9">
        <v>2.7</v>
      </c>
      <c r="Q13" s="9"/>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3</v>
      </c>
      <c r="J14" s="9">
        <v>2</v>
      </c>
      <c r="K14" s="9">
        <v>1.25</v>
      </c>
      <c r="L14" s="9">
        <v>1.25</v>
      </c>
      <c r="M14" s="9">
        <v>1.75</v>
      </c>
      <c r="N14" s="9">
        <v>2.75</v>
      </c>
      <c r="O14" s="9">
        <v>3.5</v>
      </c>
      <c r="P14" s="9">
        <v>3.9</v>
      </c>
      <c r="Q14" s="9">
        <v>4.4000000000000004</v>
      </c>
      <c r="R14" s="9">
        <v>3.8</v>
      </c>
      <c r="S14" s="9"/>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1</v>
      </c>
      <c r="L15" s="9">
        <v>1.25</v>
      </c>
      <c r="M15" s="9">
        <v>1.25</v>
      </c>
      <c r="N15" s="9">
        <v>1.5</v>
      </c>
      <c r="O15" s="9">
        <v>1.75</v>
      </c>
      <c r="P15" s="9">
        <v>2</v>
      </c>
      <c r="Q15" s="9">
        <v>2.2000000000000002</v>
      </c>
      <c r="R15" s="9">
        <v>1.4</v>
      </c>
      <c r="S15" s="9">
        <v>2.4</v>
      </c>
      <c r="T15" s="9">
        <v>2.5</v>
      </c>
      <c r="U15" s="9"/>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1.25</v>
      </c>
      <c r="N16" s="9">
        <v>1.25</v>
      </c>
      <c r="O16" s="9">
        <v>1.5</v>
      </c>
      <c r="P16" s="9">
        <v>1.5</v>
      </c>
      <c r="Q16" s="9">
        <v>1.4</v>
      </c>
      <c r="R16" s="9">
        <v>1.2</v>
      </c>
      <c r="S16" s="9">
        <v>1.5</v>
      </c>
      <c r="T16" s="9">
        <v>1.6</v>
      </c>
      <c r="U16" s="9">
        <v>2.2999999999999998</v>
      </c>
      <c r="V16" s="9">
        <v>2.5</v>
      </c>
      <c r="W16" s="9"/>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1.25</v>
      </c>
      <c r="P17" s="9">
        <v>1.2</v>
      </c>
      <c r="Q17" s="9">
        <v>1.1000000000000001</v>
      </c>
      <c r="R17" s="9">
        <v>1</v>
      </c>
      <c r="S17" s="9">
        <v>1</v>
      </c>
      <c r="T17" s="9">
        <v>1.1000000000000001</v>
      </c>
      <c r="U17" s="9">
        <v>1.2</v>
      </c>
      <c r="V17" s="9">
        <v>1.8</v>
      </c>
      <c r="W17" s="9">
        <v>2</v>
      </c>
      <c r="X17" s="9">
        <v>2.1</v>
      </c>
      <c r="Y17" s="9"/>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0.9</v>
      </c>
      <c r="R18" s="9">
        <v>0.9</v>
      </c>
      <c r="S18" s="9">
        <v>1</v>
      </c>
      <c r="T18" s="9">
        <v>1</v>
      </c>
      <c r="U18" s="9">
        <v>1</v>
      </c>
      <c r="V18" s="9">
        <v>1.5</v>
      </c>
      <c r="W18" s="9">
        <v>1.2</v>
      </c>
      <c r="X18" s="9">
        <v>1.4</v>
      </c>
      <c r="Y18" s="9">
        <v>1.9</v>
      </c>
      <c r="Z18" s="9">
        <v>2.6</v>
      </c>
      <c r="AA18" s="9"/>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1.1000000000000001</v>
      </c>
      <c r="T19" s="9">
        <v>1.1000000000000001</v>
      </c>
      <c r="U19" s="9">
        <v>1.1000000000000001</v>
      </c>
      <c r="V19" s="9">
        <v>1.4</v>
      </c>
      <c r="W19" s="9">
        <v>1.2</v>
      </c>
      <c r="X19" s="9">
        <v>1.2</v>
      </c>
      <c r="Y19" s="9">
        <v>1.2</v>
      </c>
      <c r="Z19" s="9">
        <v>2.2000000000000002</v>
      </c>
      <c r="AA19" s="9">
        <v>2.8</v>
      </c>
      <c r="AB19" s="9">
        <v>2.1</v>
      </c>
      <c r="AC19" s="9"/>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1.3</v>
      </c>
      <c r="V20" s="9">
        <v>1.4</v>
      </c>
      <c r="W20" s="9">
        <v>1.4</v>
      </c>
      <c r="X20" s="9">
        <v>1.3</v>
      </c>
      <c r="Y20" s="9">
        <v>1.4</v>
      </c>
      <c r="Z20" s="9">
        <v>1.4</v>
      </c>
      <c r="AA20" s="9">
        <v>2</v>
      </c>
      <c r="AB20" s="9">
        <v>1.4</v>
      </c>
      <c r="AC20" s="9">
        <v>1.6</v>
      </c>
      <c r="AD20" s="9">
        <v>1.3</v>
      </c>
      <c r="AE20" s="9"/>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1.5</v>
      </c>
      <c r="X21" s="9">
        <v>1.4</v>
      </c>
      <c r="Y21" s="9">
        <v>1.5</v>
      </c>
      <c r="Z21" s="9">
        <v>1.3</v>
      </c>
      <c r="AA21" s="9">
        <v>1.6</v>
      </c>
      <c r="AB21" s="9">
        <v>1.3</v>
      </c>
      <c r="AC21" s="9">
        <v>1.4</v>
      </c>
      <c r="AD21" s="9">
        <v>1.1000000000000001</v>
      </c>
      <c r="AE21" s="9">
        <v>1.1000000000000001</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1.6</v>
      </c>
      <c r="Z22" s="9">
        <v>1.3</v>
      </c>
      <c r="AA22" s="9">
        <v>1.4</v>
      </c>
      <c r="AB22" s="9">
        <v>1.4</v>
      </c>
      <c r="AC22" s="9">
        <v>1.4</v>
      </c>
      <c r="AD22" s="9">
        <v>1.3</v>
      </c>
      <c r="AE22" s="9">
        <v>1.3</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1.4</v>
      </c>
      <c r="AB23" s="9">
        <v>1.4</v>
      </c>
      <c r="AC23" s="9">
        <v>1.4</v>
      </c>
      <c r="AD23" s="9">
        <v>1.4</v>
      </c>
      <c r="AE23" s="9">
        <v>1.2</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1.4</v>
      </c>
      <c r="AD24" s="9">
        <v>1.4</v>
      </c>
      <c r="AE24" s="9">
        <v>1.2</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1.2</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38</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5.0999999999999996</v>
      </c>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5.0999999999999996</v>
      </c>
      <c r="C7" s="9">
        <v>5</v>
      </c>
      <c r="D7" s="9">
        <v>5</v>
      </c>
      <c r="E7" s="9"/>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5</v>
      </c>
      <c r="C8" s="9">
        <v>5</v>
      </c>
      <c r="D8" s="9">
        <v>5</v>
      </c>
      <c r="E8" s="9">
        <v>5.2</v>
      </c>
      <c r="F8" s="9">
        <v>5.2</v>
      </c>
      <c r="G8" s="9"/>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4.9000000000000004</v>
      </c>
      <c r="C9" s="9">
        <v>4.9000000000000004</v>
      </c>
      <c r="D9" s="9">
        <v>5</v>
      </c>
      <c r="E9" s="9">
        <v>5.2</v>
      </c>
      <c r="F9" s="9">
        <v>5.2</v>
      </c>
      <c r="G9" s="9">
        <v>5.2</v>
      </c>
      <c r="H9" s="9">
        <v>10</v>
      </c>
      <c r="I9" s="9"/>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4.8</v>
      </c>
      <c r="C10" s="9">
        <v>4.9000000000000004</v>
      </c>
      <c r="D10" s="9">
        <v>4.9000000000000004</v>
      </c>
      <c r="E10" s="9">
        <v>5.2</v>
      </c>
      <c r="F10" s="9">
        <v>5.2</v>
      </c>
      <c r="G10" s="9">
        <v>5.0999999999999996</v>
      </c>
      <c r="H10" s="9">
        <v>9</v>
      </c>
      <c r="I10" s="9">
        <v>10</v>
      </c>
      <c r="J10" s="9">
        <v>8</v>
      </c>
      <c r="K10" s="9"/>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4.8</v>
      </c>
      <c r="D11" s="9">
        <v>4.8</v>
      </c>
      <c r="E11" s="9">
        <v>5.0999999999999996</v>
      </c>
      <c r="F11" s="9">
        <v>5.0999999999999996</v>
      </c>
      <c r="G11" s="9">
        <v>5</v>
      </c>
      <c r="H11" s="9">
        <v>8.5</v>
      </c>
      <c r="I11" s="9">
        <v>9</v>
      </c>
      <c r="J11" s="9">
        <v>7.5</v>
      </c>
      <c r="K11" s="9">
        <v>6.5</v>
      </c>
      <c r="L11" s="9">
        <v>5.25</v>
      </c>
      <c r="M11" s="9"/>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4.9000000000000004</v>
      </c>
      <c r="F12" s="9">
        <v>4.9000000000000004</v>
      </c>
      <c r="G12" s="9">
        <v>4.9000000000000004</v>
      </c>
      <c r="H12" s="9">
        <v>7.5</v>
      </c>
      <c r="I12" s="9">
        <v>8.5</v>
      </c>
      <c r="J12" s="9">
        <v>6.5</v>
      </c>
      <c r="K12" s="9">
        <v>6</v>
      </c>
      <c r="L12" s="9">
        <v>5</v>
      </c>
      <c r="M12" s="9">
        <v>5</v>
      </c>
      <c r="N12" s="9">
        <v>4.75</v>
      </c>
      <c r="O12" s="9"/>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4.8</v>
      </c>
      <c r="H13" s="9">
        <v>6.5</v>
      </c>
      <c r="I13" s="9">
        <v>7.5</v>
      </c>
      <c r="J13" s="9">
        <v>6.5</v>
      </c>
      <c r="K13" s="9">
        <v>5.5</v>
      </c>
      <c r="L13" s="9">
        <v>4.75</v>
      </c>
      <c r="M13" s="9">
        <v>4.5</v>
      </c>
      <c r="N13" s="9">
        <v>4.5</v>
      </c>
      <c r="O13" s="9">
        <v>4</v>
      </c>
      <c r="P13" s="9">
        <v>3.8</v>
      </c>
      <c r="Q13" s="9"/>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7</v>
      </c>
      <c r="J14" s="9">
        <v>6</v>
      </c>
      <c r="K14" s="9">
        <v>5.5</v>
      </c>
      <c r="L14" s="9">
        <v>4.5</v>
      </c>
      <c r="M14" s="9">
        <v>4.25</v>
      </c>
      <c r="N14" s="9">
        <v>4.25</v>
      </c>
      <c r="O14" s="9">
        <v>3.75</v>
      </c>
      <c r="P14" s="9">
        <v>3.7</v>
      </c>
      <c r="Q14" s="9">
        <v>3.4</v>
      </c>
      <c r="R14" s="9">
        <v>3.4</v>
      </c>
      <c r="S14" s="9"/>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5.25</v>
      </c>
      <c r="L15" s="9">
        <v>4.5</v>
      </c>
      <c r="M15" s="9">
        <v>4.25</v>
      </c>
      <c r="N15" s="9">
        <v>4</v>
      </c>
      <c r="O15" s="9">
        <v>3.75</v>
      </c>
      <c r="P15" s="9">
        <v>3.6</v>
      </c>
      <c r="Q15" s="9">
        <v>3.4</v>
      </c>
      <c r="R15" s="9">
        <v>3.5</v>
      </c>
      <c r="S15" s="9">
        <v>3.6</v>
      </c>
      <c r="T15" s="9">
        <v>3.6</v>
      </c>
      <c r="U15" s="9"/>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4</v>
      </c>
      <c r="N16" s="9">
        <v>4</v>
      </c>
      <c r="O16" s="9">
        <v>3.75</v>
      </c>
      <c r="P16" s="9">
        <v>3.6</v>
      </c>
      <c r="Q16" s="9">
        <v>3.5</v>
      </c>
      <c r="R16" s="9">
        <v>3.7</v>
      </c>
      <c r="S16" s="9">
        <v>3.8</v>
      </c>
      <c r="T16" s="9">
        <v>4</v>
      </c>
      <c r="U16" s="9">
        <v>3.9</v>
      </c>
      <c r="V16" s="9">
        <v>3.8</v>
      </c>
      <c r="W16" s="9"/>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3.75</v>
      </c>
      <c r="P17" s="9">
        <v>3.6</v>
      </c>
      <c r="Q17" s="9">
        <v>3.7</v>
      </c>
      <c r="R17" s="9">
        <v>4</v>
      </c>
      <c r="S17" s="9">
        <v>4.0999999999999996</v>
      </c>
      <c r="T17" s="9">
        <v>4.2</v>
      </c>
      <c r="U17" s="9">
        <v>4.2</v>
      </c>
      <c r="V17" s="9">
        <v>4</v>
      </c>
      <c r="W17" s="9">
        <v>4.2</v>
      </c>
      <c r="X17" s="9">
        <v>4</v>
      </c>
      <c r="Y17" s="9"/>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4</v>
      </c>
      <c r="R18" s="9">
        <v>4.3</v>
      </c>
      <c r="S18" s="9">
        <v>4.3</v>
      </c>
      <c r="T18" s="9">
        <v>4.4000000000000004</v>
      </c>
      <c r="U18" s="9">
        <v>4.4000000000000004</v>
      </c>
      <c r="V18" s="9">
        <v>4.2</v>
      </c>
      <c r="W18" s="9">
        <v>4.3</v>
      </c>
      <c r="X18" s="9">
        <v>4.2</v>
      </c>
      <c r="Y18" s="9">
        <v>4.3</v>
      </c>
      <c r="Z18" s="9">
        <v>4.3</v>
      </c>
      <c r="AA18" s="9"/>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4.4000000000000004</v>
      </c>
      <c r="T19" s="9">
        <v>4.5</v>
      </c>
      <c r="U19" s="9">
        <v>4.5</v>
      </c>
      <c r="V19" s="9">
        <v>4.3</v>
      </c>
      <c r="W19" s="9">
        <v>4.4000000000000004</v>
      </c>
      <c r="X19" s="9">
        <v>4.3</v>
      </c>
      <c r="Y19" s="9">
        <v>4.4000000000000004</v>
      </c>
      <c r="Z19" s="9">
        <v>4.4000000000000004</v>
      </c>
      <c r="AA19" s="9">
        <v>4.2</v>
      </c>
      <c r="AB19" s="9">
        <v>4.2</v>
      </c>
      <c r="AC19" s="9"/>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4.5</v>
      </c>
      <c r="V20" s="9">
        <v>4.3</v>
      </c>
      <c r="W20" s="9">
        <v>4.4000000000000004</v>
      </c>
      <c r="X20" s="9">
        <v>4.3</v>
      </c>
      <c r="Y20" s="9">
        <v>4.4000000000000004</v>
      </c>
      <c r="Z20" s="9">
        <v>4.5</v>
      </c>
      <c r="AA20" s="9">
        <v>4.2</v>
      </c>
      <c r="AB20" s="9">
        <v>4.3</v>
      </c>
      <c r="AC20" s="9">
        <v>4.3</v>
      </c>
      <c r="AD20" s="9">
        <v>4.4000000000000004</v>
      </c>
      <c r="AE20" s="9"/>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4.4000000000000004</v>
      </c>
      <c r="X21" s="9">
        <v>4.3</v>
      </c>
      <c r="Y21" s="9">
        <v>4.4000000000000004</v>
      </c>
      <c r="Z21" s="9">
        <v>4.5</v>
      </c>
      <c r="AA21" s="9">
        <v>4.2</v>
      </c>
      <c r="AB21" s="9">
        <v>4.3</v>
      </c>
      <c r="AC21" s="9">
        <v>4.3</v>
      </c>
      <c r="AD21" s="9">
        <v>4.4000000000000004</v>
      </c>
      <c r="AE21" s="9">
        <v>4.3</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4.4000000000000004</v>
      </c>
      <c r="Z22" s="9">
        <v>4.5</v>
      </c>
      <c r="AA22" s="9">
        <v>4.2</v>
      </c>
      <c r="AB22" s="9">
        <v>4.3</v>
      </c>
      <c r="AC22" s="9">
        <v>4.3</v>
      </c>
      <c r="AD22" s="9">
        <v>4.4000000000000004</v>
      </c>
      <c r="AE22" s="9">
        <v>4.3</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4.2</v>
      </c>
      <c r="AB23" s="9">
        <v>4.3</v>
      </c>
      <c r="AC23" s="9">
        <v>4.3</v>
      </c>
      <c r="AD23" s="9">
        <v>4.4000000000000004</v>
      </c>
      <c r="AE23" s="9">
        <v>4.4000000000000004</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4.3</v>
      </c>
      <c r="AD24" s="9">
        <v>4.4000000000000004</v>
      </c>
      <c r="AE24" s="9">
        <v>4.5</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4.5999999999999996</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14"/>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12" x14ac:dyDescent="0.25">
      <c r="A1" s="5" t="s">
        <v>41</v>
      </c>
    </row>
    <row r="2" spans="1:12" x14ac:dyDescent="0.25">
      <c r="A2" s="7" t="str">
        <f>HYPERLINK("#'Contents'!A1", "See series details in 'Contents' page")</f>
        <v>See series details in 'Contents' page</v>
      </c>
    </row>
    <row r="4" spans="1:12" x14ac:dyDescent="0.25">
      <c r="A4" s="6" t="s">
        <v>134</v>
      </c>
      <c r="B4" s="8" t="s">
        <v>125</v>
      </c>
      <c r="C4" s="8" t="s">
        <v>126</v>
      </c>
      <c r="D4" s="8" t="s">
        <v>127</v>
      </c>
      <c r="E4" s="8" t="s">
        <v>128</v>
      </c>
      <c r="F4" s="8" t="s">
        <v>129</v>
      </c>
      <c r="G4" s="8" t="s">
        <v>130</v>
      </c>
      <c r="H4" s="8" t="s">
        <v>131</v>
      </c>
      <c r="I4" s="8" t="s">
        <v>132</v>
      </c>
      <c r="J4" s="8" t="s">
        <v>133</v>
      </c>
      <c r="K4" s="8"/>
      <c r="L4" s="8"/>
    </row>
    <row r="6" spans="1:12" x14ac:dyDescent="0.25">
      <c r="A6" s="8" t="s">
        <v>95</v>
      </c>
      <c r="B6" s="9">
        <v>5.8</v>
      </c>
      <c r="C6" s="9">
        <v>5.3</v>
      </c>
      <c r="D6" s="9"/>
      <c r="E6" s="9"/>
      <c r="F6" s="9"/>
      <c r="G6" s="9"/>
      <c r="H6" s="9"/>
      <c r="I6" s="9"/>
      <c r="J6" s="9"/>
      <c r="K6" s="9"/>
      <c r="L6" s="9"/>
    </row>
    <row r="7" spans="1:12" x14ac:dyDescent="0.25">
      <c r="A7" s="8" t="s">
        <v>96</v>
      </c>
      <c r="B7" s="9">
        <v>6</v>
      </c>
      <c r="C7" s="9">
        <v>5.6</v>
      </c>
      <c r="D7" s="9">
        <v>5.6</v>
      </c>
      <c r="E7" s="9">
        <v>5.6</v>
      </c>
      <c r="F7" s="9"/>
      <c r="G7" s="9"/>
      <c r="H7" s="9"/>
      <c r="I7" s="9"/>
      <c r="J7" s="9"/>
      <c r="K7" s="9"/>
      <c r="L7" s="9"/>
    </row>
    <row r="8" spans="1:12" x14ac:dyDescent="0.25">
      <c r="A8" s="8" t="s">
        <v>97</v>
      </c>
      <c r="B8" s="9">
        <v>6.2</v>
      </c>
      <c r="C8" s="9">
        <v>5.8</v>
      </c>
      <c r="D8" s="9">
        <v>5.7</v>
      </c>
      <c r="E8" s="9">
        <v>5.7</v>
      </c>
      <c r="F8" s="9">
        <v>5.2</v>
      </c>
      <c r="G8" s="9">
        <v>5.2</v>
      </c>
      <c r="H8" s="9"/>
      <c r="I8" s="9"/>
      <c r="J8" s="9"/>
      <c r="K8" s="9"/>
      <c r="L8" s="9"/>
    </row>
    <row r="9" spans="1:12" x14ac:dyDescent="0.25">
      <c r="A9" s="8" t="s">
        <v>98</v>
      </c>
      <c r="B9" s="9">
        <v>6.2</v>
      </c>
      <c r="C9" s="9">
        <v>5.9</v>
      </c>
      <c r="D9" s="9">
        <v>5.7</v>
      </c>
      <c r="E9" s="9">
        <v>5.9</v>
      </c>
      <c r="F9" s="9">
        <v>5.2</v>
      </c>
      <c r="G9" s="9">
        <v>5.3</v>
      </c>
      <c r="H9" s="9">
        <v>5.2</v>
      </c>
      <c r="I9" s="9">
        <v>5.4</v>
      </c>
      <c r="J9" s="9"/>
      <c r="K9" s="9"/>
      <c r="L9" s="9"/>
    </row>
    <row r="10" spans="1:12" x14ac:dyDescent="0.25">
      <c r="A10" s="8" t="s">
        <v>99</v>
      </c>
      <c r="B10" s="9">
        <v>6.2</v>
      </c>
      <c r="C10" s="9">
        <v>5.9</v>
      </c>
      <c r="D10" s="9">
        <v>5.8</v>
      </c>
      <c r="E10" s="9">
        <v>5.9</v>
      </c>
      <c r="F10" s="9">
        <v>5.2</v>
      </c>
      <c r="G10" s="9">
        <v>5.4</v>
      </c>
      <c r="H10" s="9">
        <v>5.3</v>
      </c>
      <c r="I10" s="9">
        <v>5.4</v>
      </c>
      <c r="J10" s="9">
        <v>5.3</v>
      </c>
      <c r="K10" s="9"/>
      <c r="L10" s="9"/>
    </row>
    <row r="11" spans="1:12" x14ac:dyDescent="0.25">
      <c r="A11" s="8" t="s">
        <v>100</v>
      </c>
      <c r="B11" s="9"/>
      <c r="C11" s="9"/>
      <c r="D11" s="9">
        <v>5.8</v>
      </c>
      <c r="E11" s="9">
        <v>5.9</v>
      </c>
      <c r="F11" s="9">
        <v>5.2</v>
      </c>
      <c r="G11" s="9">
        <v>5.4</v>
      </c>
      <c r="H11" s="9">
        <v>5.3</v>
      </c>
      <c r="I11" s="9">
        <v>5.4</v>
      </c>
      <c r="J11" s="9">
        <v>5.4</v>
      </c>
      <c r="K11" s="9"/>
      <c r="L11" s="9"/>
    </row>
    <row r="12" spans="1:12" x14ac:dyDescent="0.25">
      <c r="A12" s="8" t="s">
        <v>101</v>
      </c>
      <c r="B12" s="9"/>
      <c r="C12" s="9"/>
      <c r="D12" s="9"/>
      <c r="E12" s="9"/>
      <c r="F12" s="9">
        <v>5.2</v>
      </c>
      <c r="G12" s="9">
        <v>5.4</v>
      </c>
      <c r="H12" s="9">
        <v>5.3</v>
      </c>
      <c r="I12" s="9">
        <v>5.4</v>
      </c>
      <c r="J12" s="9">
        <v>5.5</v>
      </c>
      <c r="K12" s="9"/>
      <c r="L12" s="9"/>
    </row>
    <row r="13" spans="1:12" x14ac:dyDescent="0.25">
      <c r="A13" s="8" t="s">
        <v>102</v>
      </c>
      <c r="B13" s="9"/>
      <c r="C13" s="9"/>
      <c r="D13" s="9"/>
      <c r="E13" s="9"/>
      <c r="F13" s="9"/>
      <c r="G13" s="9"/>
      <c r="H13" s="9">
        <v>5.3</v>
      </c>
      <c r="I13" s="9">
        <v>5.5</v>
      </c>
      <c r="J13" s="9">
        <v>5.6</v>
      </c>
      <c r="K13" s="9"/>
      <c r="L13" s="9"/>
    </row>
    <row r="14" spans="1:12" x14ac:dyDescent="0.25">
      <c r="A14" s="8" t="s">
        <v>103</v>
      </c>
      <c r="B14" s="9"/>
      <c r="C14" s="9"/>
      <c r="D14" s="9"/>
      <c r="E14" s="9"/>
      <c r="F14" s="9"/>
      <c r="G14" s="9"/>
      <c r="H14" s="9"/>
      <c r="I14" s="9"/>
      <c r="J14" s="9">
        <v>5.7</v>
      </c>
      <c r="K14" s="9"/>
      <c r="L14"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46</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2.2999999999999998</v>
      </c>
      <c r="C6" s="9">
        <v>2.4</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2.4</v>
      </c>
      <c r="C7" s="9">
        <v>2.5</v>
      </c>
      <c r="D7" s="9">
        <v>2.4</v>
      </c>
      <c r="E7" s="9">
        <v>2.2999999999999998</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2.5</v>
      </c>
      <c r="C8" s="9">
        <v>2.5</v>
      </c>
      <c r="D8" s="9">
        <v>2.5</v>
      </c>
      <c r="E8" s="9">
        <v>2.2999999999999998</v>
      </c>
      <c r="F8" s="9">
        <v>2.2000000000000002</v>
      </c>
      <c r="G8" s="9">
        <v>2.2000000000000002</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2.6</v>
      </c>
      <c r="C9" s="9">
        <v>2.5</v>
      </c>
      <c r="D9" s="9">
        <v>2.5</v>
      </c>
      <c r="E9" s="9">
        <v>2.2999999999999998</v>
      </c>
      <c r="F9" s="9">
        <v>2.2999999999999998</v>
      </c>
      <c r="G9" s="9">
        <v>2.2000000000000002</v>
      </c>
      <c r="H9" s="9">
        <v>2</v>
      </c>
      <c r="I9" s="9">
        <v>1.75</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2.6</v>
      </c>
      <c r="C10" s="9">
        <v>2.6</v>
      </c>
      <c r="D10" s="9">
        <v>2.5</v>
      </c>
      <c r="E10" s="9">
        <v>2.2999999999999998</v>
      </c>
      <c r="F10" s="9">
        <v>2.2999999999999998</v>
      </c>
      <c r="G10" s="9">
        <v>2.2999999999999998</v>
      </c>
      <c r="H10" s="9">
        <v>1.5</v>
      </c>
      <c r="I10" s="9">
        <v>1.25</v>
      </c>
      <c r="J10" s="9">
        <v>1.25</v>
      </c>
      <c r="K10" s="9">
        <v>1.25</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2.6</v>
      </c>
      <c r="D11" s="9">
        <v>2.6</v>
      </c>
      <c r="E11" s="9">
        <v>2.4</v>
      </c>
      <c r="F11" s="9">
        <v>2.2999999999999998</v>
      </c>
      <c r="G11" s="9">
        <v>2.2999999999999998</v>
      </c>
      <c r="H11" s="9">
        <v>1.5</v>
      </c>
      <c r="I11" s="9">
        <v>1.25</v>
      </c>
      <c r="J11" s="9">
        <v>1</v>
      </c>
      <c r="K11" s="9">
        <v>1</v>
      </c>
      <c r="L11" s="9">
        <v>1.5</v>
      </c>
      <c r="M11" s="9">
        <v>1.75</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2.4</v>
      </c>
      <c r="F12" s="9">
        <v>2.2999999999999998</v>
      </c>
      <c r="G12" s="9">
        <v>2.2000000000000002</v>
      </c>
      <c r="H12" s="9">
        <v>1.75</v>
      </c>
      <c r="I12" s="9">
        <v>1.25</v>
      </c>
      <c r="J12" s="9">
        <v>1.25</v>
      </c>
      <c r="K12" s="9">
        <v>1.5</v>
      </c>
      <c r="L12" s="9">
        <v>1.75</v>
      </c>
      <c r="M12" s="9">
        <v>2.25</v>
      </c>
      <c r="N12" s="9">
        <v>2.25</v>
      </c>
      <c r="O12" s="9">
        <v>2.25</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2.2000000000000002</v>
      </c>
      <c r="H13" s="9">
        <v>2</v>
      </c>
      <c r="I13" s="9">
        <v>1.5</v>
      </c>
      <c r="J13" s="9">
        <v>1.5</v>
      </c>
      <c r="K13" s="9">
        <v>1.75</v>
      </c>
      <c r="L13" s="9">
        <v>2</v>
      </c>
      <c r="M13" s="9">
        <v>2.25</v>
      </c>
      <c r="N13" s="9">
        <v>2.5</v>
      </c>
      <c r="O13" s="9">
        <v>2.5</v>
      </c>
      <c r="P13" s="9">
        <v>2.7</v>
      </c>
      <c r="Q13" s="9">
        <v>2.6</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1.75</v>
      </c>
      <c r="J14" s="9">
        <v>1.75</v>
      </c>
      <c r="K14" s="9">
        <v>1.75</v>
      </c>
      <c r="L14" s="9">
        <v>2.25</v>
      </c>
      <c r="M14" s="9">
        <v>2.5</v>
      </c>
      <c r="N14" s="9">
        <v>2.5</v>
      </c>
      <c r="O14" s="9">
        <v>2.75</v>
      </c>
      <c r="P14" s="9">
        <v>3</v>
      </c>
      <c r="Q14" s="9">
        <v>3</v>
      </c>
      <c r="R14" s="9">
        <v>3.1</v>
      </c>
      <c r="S14" s="9">
        <v>3.5</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2</v>
      </c>
      <c r="L15" s="9">
        <v>2.25</v>
      </c>
      <c r="M15" s="9">
        <v>2.5</v>
      </c>
      <c r="N15" s="9">
        <v>2.75</v>
      </c>
      <c r="O15" s="9">
        <v>3</v>
      </c>
      <c r="P15" s="9">
        <v>3.3</v>
      </c>
      <c r="Q15" s="9">
        <v>3.4</v>
      </c>
      <c r="R15" s="9">
        <v>3.7</v>
      </c>
      <c r="S15" s="9">
        <v>4.0999999999999996</v>
      </c>
      <c r="T15" s="9">
        <v>3.8</v>
      </c>
      <c r="U15" s="9">
        <v>3.7</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2.75</v>
      </c>
      <c r="N16" s="9">
        <v>3</v>
      </c>
      <c r="O16" s="9">
        <v>3</v>
      </c>
      <c r="P16" s="9">
        <v>3.5</v>
      </c>
      <c r="Q16" s="9">
        <v>3.6</v>
      </c>
      <c r="R16" s="9">
        <v>3.9</v>
      </c>
      <c r="S16" s="9">
        <v>4.2</v>
      </c>
      <c r="T16" s="9">
        <v>4</v>
      </c>
      <c r="U16" s="9">
        <v>4.0999999999999996</v>
      </c>
      <c r="V16" s="9">
        <v>4</v>
      </c>
      <c r="W16" s="9">
        <v>4.0999999999999996</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3.25</v>
      </c>
      <c r="P17" s="9">
        <v>3.7</v>
      </c>
      <c r="Q17" s="9">
        <v>3.8</v>
      </c>
      <c r="R17" s="9">
        <v>3.9</v>
      </c>
      <c r="S17" s="9">
        <v>4.0999999999999996</v>
      </c>
      <c r="T17" s="9">
        <v>3.9</v>
      </c>
      <c r="U17" s="9">
        <v>4</v>
      </c>
      <c r="V17" s="9">
        <v>4</v>
      </c>
      <c r="W17" s="9">
        <v>4.0999999999999996</v>
      </c>
      <c r="X17" s="9">
        <v>4.2</v>
      </c>
      <c r="Y17" s="9">
        <v>4</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3.9</v>
      </c>
      <c r="R18" s="9">
        <v>3.9</v>
      </c>
      <c r="S18" s="9">
        <v>4</v>
      </c>
      <c r="T18" s="9">
        <v>3.8</v>
      </c>
      <c r="U18" s="9">
        <v>3.8</v>
      </c>
      <c r="V18" s="9">
        <v>3.7</v>
      </c>
      <c r="W18" s="9">
        <v>3.7</v>
      </c>
      <c r="X18" s="9">
        <v>3.8</v>
      </c>
      <c r="Y18" s="9">
        <v>3.6</v>
      </c>
      <c r="Z18" s="9">
        <v>3.4</v>
      </c>
      <c r="AA18" s="9">
        <v>3.2</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3.8</v>
      </c>
      <c r="T19" s="9">
        <v>3.7</v>
      </c>
      <c r="U19" s="9">
        <v>3.7</v>
      </c>
      <c r="V19" s="9">
        <v>3.7</v>
      </c>
      <c r="W19" s="9">
        <v>3.6</v>
      </c>
      <c r="X19" s="9">
        <v>3.6</v>
      </c>
      <c r="Y19" s="9">
        <v>3.6</v>
      </c>
      <c r="Z19" s="9">
        <v>3.4</v>
      </c>
      <c r="AA19" s="9">
        <v>3.4</v>
      </c>
      <c r="AB19" s="9">
        <v>3.3</v>
      </c>
      <c r="AC19" s="9">
        <v>3.3</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3.6</v>
      </c>
      <c r="V20" s="9">
        <v>3.5</v>
      </c>
      <c r="W20" s="9">
        <v>3.4</v>
      </c>
      <c r="X20" s="9">
        <v>3.4</v>
      </c>
      <c r="Y20" s="9">
        <v>3.5</v>
      </c>
      <c r="Z20" s="9">
        <v>3.2</v>
      </c>
      <c r="AA20" s="9">
        <v>3.4</v>
      </c>
      <c r="AB20" s="9">
        <v>3.3</v>
      </c>
      <c r="AC20" s="9">
        <v>3.3</v>
      </c>
      <c r="AD20" s="9">
        <v>3.4</v>
      </c>
      <c r="AE20" s="9">
        <v>3.4</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3.2</v>
      </c>
      <c r="X21" s="9">
        <v>3.3</v>
      </c>
      <c r="Y21" s="9">
        <v>3.4</v>
      </c>
      <c r="Z21" s="9">
        <v>3.2</v>
      </c>
      <c r="AA21" s="9">
        <v>3.2</v>
      </c>
      <c r="AB21" s="9">
        <v>3.1</v>
      </c>
      <c r="AC21" s="9">
        <v>3</v>
      </c>
      <c r="AD21" s="9">
        <v>3</v>
      </c>
      <c r="AE21" s="9">
        <v>3.1</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3.3</v>
      </c>
      <c r="Z22" s="9">
        <v>3.1</v>
      </c>
      <c r="AA22" s="9">
        <v>3.1</v>
      </c>
      <c r="AB22" s="9">
        <v>3</v>
      </c>
      <c r="AC22" s="9">
        <v>2.9</v>
      </c>
      <c r="AD22" s="9">
        <v>3</v>
      </c>
      <c r="AE22" s="9">
        <v>3.1</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3.1</v>
      </c>
      <c r="AB23" s="9">
        <v>3</v>
      </c>
      <c r="AC23" s="9">
        <v>2.9</v>
      </c>
      <c r="AD23" s="9">
        <v>3</v>
      </c>
      <c r="AE23" s="9">
        <v>3.1</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2.9</v>
      </c>
      <c r="AD24" s="9">
        <v>3</v>
      </c>
      <c r="AE24" s="9">
        <v>3.1</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3</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50</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2.2000000000000002</v>
      </c>
      <c r="C6" s="9">
        <v>2</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2.5</v>
      </c>
      <c r="C7" s="9">
        <v>2.2999999999999998</v>
      </c>
      <c r="D7" s="9">
        <v>2.8</v>
      </c>
      <c r="E7" s="9">
        <v>2</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2.8</v>
      </c>
      <c r="C8" s="9">
        <v>2.8</v>
      </c>
      <c r="D8" s="9">
        <v>2.8</v>
      </c>
      <c r="E8" s="9">
        <v>1.9</v>
      </c>
      <c r="F8" s="9">
        <v>2.6</v>
      </c>
      <c r="G8" s="9">
        <v>3.1</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3</v>
      </c>
      <c r="C9" s="9">
        <v>2.9</v>
      </c>
      <c r="D9" s="9">
        <v>2.8</v>
      </c>
      <c r="E9" s="9">
        <v>2.4</v>
      </c>
      <c r="F9" s="9">
        <v>2.2999999999999998</v>
      </c>
      <c r="G9" s="9">
        <v>2.6</v>
      </c>
      <c r="H9" s="9">
        <v>7.75</v>
      </c>
      <c r="I9" s="9">
        <v>5</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3</v>
      </c>
      <c r="C10" s="9">
        <v>3</v>
      </c>
      <c r="D10" s="9">
        <v>2.8</v>
      </c>
      <c r="E10" s="9">
        <v>2.4</v>
      </c>
      <c r="F10" s="9">
        <v>2.4</v>
      </c>
      <c r="G10" s="9">
        <v>2.4</v>
      </c>
      <c r="H10" s="9">
        <v>-0.25</v>
      </c>
      <c r="I10" s="9">
        <v>1.5</v>
      </c>
      <c r="J10" s="9">
        <v>4.25</v>
      </c>
      <c r="K10" s="9">
        <v>4</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3</v>
      </c>
      <c r="D11" s="9">
        <v>2.9</v>
      </c>
      <c r="E11" s="9">
        <v>2.6</v>
      </c>
      <c r="F11" s="9">
        <v>2.5</v>
      </c>
      <c r="G11" s="9">
        <v>2.5</v>
      </c>
      <c r="H11" s="9">
        <v>-5.75</v>
      </c>
      <c r="I11" s="9">
        <v>-3</v>
      </c>
      <c r="J11" s="9">
        <v>-7.25</v>
      </c>
      <c r="K11" s="9">
        <v>-7.25</v>
      </c>
      <c r="L11" s="9">
        <v>-4.5</v>
      </c>
      <c r="M11" s="9">
        <v>-5.25</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2.6</v>
      </c>
      <c r="F12" s="9">
        <v>2.6</v>
      </c>
      <c r="G12" s="9">
        <v>2.8</v>
      </c>
      <c r="H12" s="9">
        <v>2.5</v>
      </c>
      <c r="I12" s="9">
        <v>0.25</v>
      </c>
      <c r="J12" s="9">
        <v>-2.25</v>
      </c>
      <c r="K12" s="9">
        <v>-1.5</v>
      </c>
      <c r="L12" s="9">
        <v>-0.25</v>
      </c>
      <c r="M12" s="9">
        <v>-0.75</v>
      </c>
      <c r="N12" s="9">
        <v>1.5</v>
      </c>
      <c r="O12" s="9">
        <v>0.75</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2.8</v>
      </c>
      <c r="H13" s="9">
        <v>4</v>
      </c>
      <c r="I13" s="9">
        <v>2.5</v>
      </c>
      <c r="J13" s="9">
        <v>1</v>
      </c>
      <c r="K13" s="9">
        <v>1.25</v>
      </c>
      <c r="L13" s="9">
        <v>1.75</v>
      </c>
      <c r="M13" s="9">
        <v>2.25</v>
      </c>
      <c r="N13" s="9">
        <v>3.5</v>
      </c>
      <c r="O13" s="9">
        <v>3.5</v>
      </c>
      <c r="P13" s="9">
        <v>6</v>
      </c>
      <c r="Q13" s="9">
        <v>5.2</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2.5</v>
      </c>
      <c r="J14" s="9">
        <v>1.75</v>
      </c>
      <c r="K14" s="9">
        <v>1.75</v>
      </c>
      <c r="L14" s="9">
        <v>2.25</v>
      </c>
      <c r="M14" s="9">
        <v>2.75</v>
      </c>
      <c r="N14" s="9">
        <v>3</v>
      </c>
      <c r="O14" s="9">
        <v>3.25</v>
      </c>
      <c r="P14" s="9">
        <v>4.4000000000000004</v>
      </c>
      <c r="Q14" s="9">
        <v>3</v>
      </c>
      <c r="R14" s="9">
        <v>4.2</v>
      </c>
      <c r="S14" s="9">
        <v>4.7</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2</v>
      </c>
      <c r="L15" s="9">
        <v>2.25</v>
      </c>
      <c r="M15" s="9">
        <v>3</v>
      </c>
      <c r="N15" s="9">
        <v>3.25</v>
      </c>
      <c r="O15" s="9">
        <v>4</v>
      </c>
      <c r="P15" s="9">
        <v>4.8</v>
      </c>
      <c r="Q15" s="9">
        <v>4.0999999999999996</v>
      </c>
      <c r="R15" s="9">
        <v>4.5999999999999996</v>
      </c>
      <c r="S15" s="9">
        <v>6.8</v>
      </c>
      <c r="T15" s="9">
        <v>4.2</v>
      </c>
      <c r="U15" s="9">
        <v>4.9000000000000004</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3</v>
      </c>
      <c r="N16" s="9">
        <v>3.25</v>
      </c>
      <c r="O16" s="9">
        <v>4.5</v>
      </c>
      <c r="P16" s="9">
        <v>4.9000000000000004</v>
      </c>
      <c r="Q16" s="9">
        <v>5</v>
      </c>
      <c r="R16" s="9">
        <v>5.3</v>
      </c>
      <c r="S16" s="9">
        <v>5.4</v>
      </c>
      <c r="T16" s="9">
        <v>5.3</v>
      </c>
      <c r="U16" s="9">
        <v>6.5</v>
      </c>
      <c r="V16" s="9">
        <v>3.8</v>
      </c>
      <c r="W16" s="9">
        <v>5.5</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4.75</v>
      </c>
      <c r="P17" s="9">
        <v>4.9000000000000004</v>
      </c>
      <c r="Q17" s="9">
        <v>5</v>
      </c>
      <c r="R17" s="9">
        <v>5.0999999999999996</v>
      </c>
      <c r="S17" s="9">
        <v>4.8</v>
      </c>
      <c r="T17" s="9">
        <v>4.8</v>
      </c>
      <c r="U17" s="9">
        <v>5</v>
      </c>
      <c r="V17" s="9">
        <v>4.7</v>
      </c>
      <c r="W17" s="9">
        <v>7</v>
      </c>
      <c r="X17" s="9">
        <v>7</v>
      </c>
      <c r="Y17" s="9">
        <v>6.6</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4.9000000000000004</v>
      </c>
      <c r="R18" s="9">
        <v>4.7</v>
      </c>
      <c r="S18" s="9">
        <v>4.5</v>
      </c>
      <c r="T18" s="9">
        <v>4.4000000000000004</v>
      </c>
      <c r="U18" s="9">
        <v>4.4000000000000004</v>
      </c>
      <c r="V18" s="9">
        <v>4.2</v>
      </c>
      <c r="W18" s="9">
        <v>4.3</v>
      </c>
      <c r="X18" s="9">
        <v>4.3</v>
      </c>
      <c r="Y18" s="9">
        <v>3.8</v>
      </c>
      <c r="Z18" s="9">
        <v>3.1</v>
      </c>
      <c r="AA18" s="9">
        <v>2.2000000000000002</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4.0999999999999996</v>
      </c>
      <c r="T19" s="9">
        <v>4.0999999999999996</v>
      </c>
      <c r="U19" s="9">
        <v>4.0999999999999996</v>
      </c>
      <c r="V19" s="9">
        <v>4</v>
      </c>
      <c r="W19" s="9">
        <v>3.9</v>
      </c>
      <c r="X19" s="9">
        <v>4.4000000000000004</v>
      </c>
      <c r="Y19" s="9">
        <v>4.3</v>
      </c>
      <c r="Z19" s="9">
        <v>4.2</v>
      </c>
      <c r="AA19" s="9">
        <v>3.1</v>
      </c>
      <c r="AB19" s="9">
        <v>4.0999999999999996</v>
      </c>
      <c r="AC19" s="9">
        <v>3.9</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3.7</v>
      </c>
      <c r="V20" s="9">
        <v>3.8</v>
      </c>
      <c r="W20" s="9">
        <v>3.8</v>
      </c>
      <c r="X20" s="9">
        <v>4.0999999999999996</v>
      </c>
      <c r="Y20" s="9">
        <v>4.0999999999999996</v>
      </c>
      <c r="Z20" s="9">
        <v>3.9</v>
      </c>
      <c r="AA20" s="9">
        <v>4.2</v>
      </c>
      <c r="AB20" s="9">
        <v>4.0999999999999996</v>
      </c>
      <c r="AC20" s="9">
        <v>3.7</v>
      </c>
      <c r="AD20" s="9">
        <v>4.3</v>
      </c>
      <c r="AE20" s="9">
        <v>4.4000000000000004</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3.7</v>
      </c>
      <c r="X21" s="9">
        <v>4</v>
      </c>
      <c r="Y21" s="9">
        <v>4.0999999999999996</v>
      </c>
      <c r="Z21" s="9">
        <v>4</v>
      </c>
      <c r="AA21" s="9">
        <v>3.9</v>
      </c>
      <c r="AB21" s="9">
        <v>3.8</v>
      </c>
      <c r="AC21" s="9">
        <v>4</v>
      </c>
      <c r="AD21" s="9">
        <v>3.9</v>
      </c>
      <c r="AE21" s="9">
        <v>3.9</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3.6</v>
      </c>
      <c r="Z22" s="9">
        <v>3.5</v>
      </c>
      <c r="AA22" s="9">
        <v>3.5</v>
      </c>
      <c r="AB22" s="9">
        <v>3.5</v>
      </c>
      <c r="AC22" s="9">
        <v>3.5</v>
      </c>
      <c r="AD22" s="9">
        <v>3.6</v>
      </c>
      <c r="AE22" s="9">
        <v>3.6</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3.5</v>
      </c>
      <c r="AB23" s="9">
        <v>3.5</v>
      </c>
      <c r="AC23" s="9">
        <v>3.3</v>
      </c>
      <c r="AD23" s="9">
        <v>3.5</v>
      </c>
      <c r="AE23" s="9">
        <v>3.6</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3.2</v>
      </c>
      <c r="AD24" s="9">
        <v>3.3</v>
      </c>
      <c r="AE24" s="9">
        <v>3.5</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3.3</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52</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1.6</v>
      </c>
      <c r="C6" s="9">
        <v>0.5</v>
      </c>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2.9</v>
      </c>
      <c r="C7" s="9">
        <v>1.7</v>
      </c>
      <c r="D7" s="9">
        <v>1.2</v>
      </c>
      <c r="E7" s="9">
        <v>1</v>
      </c>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3</v>
      </c>
      <c r="C8" s="9">
        <v>2.7</v>
      </c>
      <c r="D8" s="9">
        <v>2.6</v>
      </c>
      <c r="E8" s="9">
        <v>2.5</v>
      </c>
      <c r="F8" s="9">
        <v>1.6</v>
      </c>
      <c r="G8" s="9">
        <v>1.6</v>
      </c>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3</v>
      </c>
      <c r="C9" s="9">
        <v>2.5</v>
      </c>
      <c r="D9" s="9">
        <v>2.4</v>
      </c>
      <c r="E9" s="9">
        <v>2.5</v>
      </c>
      <c r="F9" s="9">
        <v>1.8</v>
      </c>
      <c r="G9" s="9">
        <v>1.5</v>
      </c>
      <c r="H9" s="9">
        <v>-8</v>
      </c>
      <c r="I9" s="9">
        <v>2</v>
      </c>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2.9</v>
      </c>
      <c r="C10" s="9">
        <v>2.2999999999999998</v>
      </c>
      <c r="D10" s="9">
        <v>2.4</v>
      </c>
      <c r="E10" s="9">
        <v>2.5</v>
      </c>
      <c r="F10" s="9">
        <v>2.2999999999999998</v>
      </c>
      <c r="G10" s="9">
        <v>1.4</v>
      </c>
      <c r="H10" s="9">
        <v>-8</v>
      </c>
      <c r="I10" s="9">
        <v>-5</v>
      </c>
      <c r="J10" s="9">
        <v>2</v>
      </c>
      <c r="K10" s="9">
        <v>5</v>
      </c>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2.2999999999999998</v>
      </c>
      <c r="D11" s="9">
        <v>2.2999999999999998</v>
      </c>
      <c r="E11" s="9">
        <v>2.6</v>
      </c>
      <c r="F11" s="9">
        <v>2.9</v>
      </c>
      <c r="G11" s="9">
        <v>2.2000000000000002</v>
      </c>
      <c r="H11" s="9">
        <v>6</v>
      </c>
      <c r="I11" s="9">
        <v>-6</v>
      </c>
      <c r="J11" s="9">
        <v>-6</v>
      </c>
      <c r="K11" s="9">
        <v>-3</v>
      </c>
      <c r="L11" s="9">
        <v>-0.75</v>
      </c>
      <c r="M11" s="9">
        <v>1</v>
      </c>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2.7</v>
      </c>
      <c r="F12" s="9">
        <v>3</v>
      </c>
      <c r="G12" s="9">
        <v>3.3</v>
      </c>
      <c r="H12" s="9">
        <v>8</v>
      </c>
      <c r="I12" s="9">
        <v>3</v>
      </c>
      <c r="J12" s="9">
        <v>0</v>
      </c>
      <c r="K12" s="9">
        <v>-2</v>
      </c>
      <c r="L12" s="9">
        <v>1</v>
      </c>
      <c r="M12" s="9">
        <v>1.75</v>
      </c>
      <c r="N12" s="9">
        <v>2.75</v>
      </c>
      <c r="O12" s="9">
        <v>3</v>
      </c>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3</v>
      </c>
      <c r="H13" s="9">
        <v>6</v>
      </c>
      <c r="I13" s="9">
        <v>6</v>
      </c>
      <c r="J13" s="9">
        <v>4</v>
      </c>
      <c r="K13" s="9">
        <v>2.5</v>
      </c>
      <c r="L13" s="9">
        <v>2.75</v>
      </c>
      <c r="M13" s="9">
        <v>1.5</v>
      </c>
      <c r="N13" s="9">
        <v>3.25</v>
      </c>
      <c r="O13" s="9">
        <v>3.5</v>
      </c>
      <c r="P13" s="9">
        <v>4.7</v>
      </c>
      <c r="Q13" s="9">
        <v>3.9</v>
      </c>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5</v>
      </c>
      <c r="J14" s="9">
        <v>3</v>
      </c>
      <c r="K14" s="9">
        <v>2</v>
      </c>
      <c r="L14" s="9">
        <v>1.75</v>
      </c>
      <c r="M14" s="9">
        <v>1.25</v>
      </c>
      <c r="N14" s="9">
        <v>1</v>
      </c>
      <c r="O14" s="9">
        <v>0.75</v>
      </c>
      <c r="P14" s="9">
        <v>0.9</v>
      </c>
      <c r="Q14" s="9">
        <v>-0.9</v>
      </c>
      <c r="R14" s="9">
        <v>-2.6</v>
      </c>
      <c r="S14" s="9">
        <v>-1.7</v>
      </c>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2</v>
      </c>
      <c r="L15" s="9">
        <v>1.25</v>
      </c>
      <c r="M15" s="9">
        <v>1.25</v>
      </c>
      <c r="N15" s="9">
        <v>1.5</v>
      </c>
      <c r="O15" s="9">
        <v>1.25</v>
      </c>
      <c r="P15" s="9">
        <v>-1</v>
      </c>
      <c r="Q15" s="9">
        <v>-3.1</v>
      </c>
      <c r="R15" s="9">
        <v>-2.6</v>
      </c>
      <c r="S15" s="9">
        <v>-0.9</v>
      </c>
      <c r="T15" s="9">
        <v>-2.5</v>
      </c>
      <c r="U15" s="9">
        <v>-2.9</v>
      </c>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1.5</v>
      </c>
      <c r="N16" s="9">
        <v>1.5</v>
      </c>
      <c r="O16" s="9">
        <v>1</v>
      </c>
      <c r="P16" s="9">
        <v>0.3</v>
      </c>
      <c r="Q16" s="9">
        <v>-0.9</v>
      </c>
      <c r="R16" s="9">
        <v>-1.2</v>
      </c>
      <c r="S16" s="9">
        <v>-0.1</v>
      </c>
      <c r="T16" s="9">
        <v>0</v>
      </c>
      <c r="U16" s="9">
        <v>-0.1</v>
      </c>
      <c r="V16" s="9">
        <v>-2</v>
      </c>
      <c r="W16" s="9">
        <v>-1.5</v>
      </c>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1</v>
      </c>
      <c r="P17" s="9">
        <v>1.1000000000000001</v>
      </c>
      <c r="Q17" s="9">
        <v>0.9</v>
      </c>
      <c r="R17" s="9">
        <v>0.3</v>
      </c>
      <c r="S17" s="9">
        <v>0.4</v>
      </c>
      <c r="T17" s="9">
        <v>0.4</v>
      </c>
      <c r="U17" s="9">
        <v>0.4</v>
      </c>
      <c r="V17" s="9">
        <v>-1.1000000000000001</v>
      </c>
      <c r="W17" s="9">
        <v>-0.8</v>
      </c>
      <c r="X17" s="9">
        <v>0.8</v>
      </c>
      <c r="Y17" s="9">
        <v>1.1000000000000001</v>
      </c>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1.5</v>
      </c>
      <c r="R18" s="9">
        <v>2.2999999999999998</v>
      </c>
      <c r="S18" s="9">
        <v>1.9</v>
      </c>
      <c r="T18" s="9">
        <v>1.8</v>
      </c>
      <c r="U18" s="9">
        <v>2.1</v>
      </c>
      <c r="V18" s="9">
        <v>2.5</v>
      </c>
      <c r="W18" s="9">
        <v>2.5</v>
      </c>
      <c r="X18" s="9">
        <v>2.9</v>
      </c>
      <c r="Y18" s="9">
        <v>2.6</v>
      </c>
      <c r="Z18" s="9">
        <v>3.2</v>
      </c>
      <c r="AA18" s="9">
        <v>2.2000000000000002</v>
      </c>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3.1</v>
      </c>
      <c r="T19" s="9">
        <v>3</v>
      </c>
      <c r="U19" s="9">
        <v>3.7</v>
      </c>
      <c r="V19" s="9">
        <v>3.9</v>
      </c>
      <c r="W19" s="9">
        <v>3.9</v>
      </c>
      <c r="X19" s="9">
        <v>3.4</v>
      </c>
      <c r="Y19" s="9">
        <v>3</v>
      </c>
      <c r="Z19" s="9">
        <v>3.9</v>
      </c>
      <c r="AA19" s="9">
        <v>3.1</v>
      </c>
      <c r="AB19" s="9">
        <v>3.3</v>
      </c>
      <c r="AC19" s="9">
        <v>3.8</v>
      </c>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3.3</v>
      </c>
      <c r="V20" s="9">
        <v>3.6</v>
      </c>
      <c r="W20" s="9">
        <v>3.5</v>
      </c>
      <c r="X20" s="9">
        <v>2.1</v>
      </c>
      <c r="Y20" s="9">
        <v>2.7</v>
      </c>
      <c r="Z20" s="9">
        <v>2.4</v>
      </c>
      <c r="AA20" s="9">
        <v>2.5</v>
      </c>
      <c r="AB20" s="9">
        <v>2.6</v>
      </c>
      <c r="AC20" s="9">
        <v>2.5</v>
      </c>
      <c r="AD20" s="9">
        <v>2.2000000000000002</v>
      </c>
      <c r="AE20" s="9">
        <v>3.3</v>
      </c>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2.7</v>
      </c>
      <c r="X21" s="9">
        <v>2.2999999999999998</v>
      </c>
      <c r="Y21" s="9">
        <v>3.3</v>
      </c>
      <c r="Z21" s="9">
        <v>2.7</v>
      </c>
      <c r="AA21" s="9">
        <v>2.4</v>
      </c>
      <c r="AB21" s="9">
        <v>2</v>
      </c>
      <c r="AC21" s="9">
        <v>1.8</v>
      </c>
      <c r="AD21" s="9">
        <v>2</v>
      </c>
      <c r="AE21" s="9">
        <v>2.5</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2.7</v>
      </c>
      <c r="Z22" s="9">
        <v>2.4</v>
      </c>
      <c r="AA22" s="9">
        <v>2.2000000000000002</v>
      </c>
      <c r="AB22" s="9">
        <v>2</v>
      </c>
      <c r="AC22" s="9">
        <v>2</v>
      </c>
      <c r="AD22" s="9">
        <v>2.5</v>
      </c>
      <c r="AE22" s="9">
        <v>1.8</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2.2999999999999998</v>
      </c>
      <c r="AB23" s="9">
        <v>2.4</v>
      </c>
      <c r="AC23" s="9">
        <v>2</v>
      </c>
      <c r="AD23" s="9">
        <v>2.2999999999999998</v>
      </c>
      <c r="AE23" s="9">
        <v>1.5</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2.2000000000000002</v>
      </c>
      <c r="AD24" s="9">
        <v>2.2000000000000002</v>
      </c>
      <c r="AE24" s="9">
        <v>1.4</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1.3</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55</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2</v>
      </c>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2</v>
      </c>
      <c r="C7" s="9">
        <v>1.4</v>
      </c>
      <c r="D7" s="9">
        <v>1.7</v>
      </c>
      <c r="E7" s="9"/>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2.2999999999999998</v>
      </c>
      <c r="C8" s="9">
        <v>1.7</v>
      </c>
      <c r="D8" s="9">
        <v>1.9</v>
      </c>
      <c r="E8" s="9">
        <v>1.7</v>
      </c>
      <c r="F8" s="9">
        <v>1.9</v>
      </c>
      <c r="G8" s="9"/>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2.2999999999999998</v>
      </c>
      <c r="C9" s="9">
        <v>2.1</v>
      </c>
      <c r="D9" s="9">
        <v>2</v>
      </c>
      <c r="E9" s="9">
        <v>1.7</v>
      </c>
      <c r="F9" s="9">
        <v>1.9</v>
      </c>
      <c r="G9" s="9">
        <v>1.6</v>
      </c>
      <c r="H9" s="9">
        <v>-1</v>
      </c>
      <c r="I9" s="9"/>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2.4</v>
      </c>
      <c r="C10" s="9">
        <v>2.1</v>
      </c>
      <c r="D10" s="9">
        <v>2</v>
      </c>
      <c r="E10" s="9">
        <v>1.9</v>
      </c>
      <c r="F10" s="9">
        <v>1.8</v>
      </c>
      <c r="G10" s="9">
        <v>1.6</v>
      </c>
      <c r="H10" s="9">
        <v>0.25</v>
      </c>
      <c r="I10" s="9">
        <v>1.25</v>
      </c>
      <c r="J10" s="9">
        <v>0.5</v>
      </c>
      <c r="K10" s="9"/>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2.2000000000000002</v>
      </c>
      <c r="D11" s="9">
        <v>2.1</v>
      </c>
      <c r="E11" s="9">
        <v>2</v>
      </c>
      <c r="F11" s="9">
        <v>1.9</v>
      </c>
      <c r="G11" s="9">
        <v>1.9</v>
      </c>
      <c r="H11" s="9">
        <v>2.75</v>
      </c>
      <c r="I11" s="9">
        <v>3</v>
      </c>
      <c r="J11" s="9">
        <v>2.25</v>
      </c>
      <c r="K11" s="9">
        <v>3</v>
      </c>
      <c r="L11" s="9">
        <v>3.25</v>
      </c>
      <c r="M11" s="9"/>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2.1</v>
      </c>
      <c r="F12" s="9">
        <v>1.9</v>
      </c>
      <c r="G12" s="9">
        <v>1.9</v>
      </c>
      <c r="H12" s="9">
        <v>1.25</v>
      </c>
      <c r="I12" s="9">
        <v>1</v>
      </c>
      <c r="J12" s="9">
        <v>1</v>
      </c>
      <c r="K12" s="9">
        <v>1.5</v>
      </c>
      <c r="L12" s="9">
        <v>1.75</v>
      </c>
      <c r="M12" s="9">
        <v>2.5</v>
      </c>
      <c r="N12" s="9">
        <v>3.25</v>
      </c>
      <c r="O12" s="9"/>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2</v>
      </c>
      <c r="H13" s="9">
        <v>1.5</v>
      </c>
      <c r="I13" s="9">
        <v>1.25</v>
      </c>
      <c r="J13" s="9">
        <v>1.25</v>
      </c>
      <c r="K13" s="9">
        <v>1.5</v>
      </c>
      <c r="L13" s="9">
        <v>1.25</v>
      </c>
      <c r="M13" s="9">
        <v>1.5</v>
      </c>
      <c r="N13" s="9">
        <v>2.75</v>
      </c>
      <c r="O13" s="9">
        <v>3.75</v>
      </c>
      <c r="P13" s="9">
        <v>5.5</v>
      </c>
      <c r="Q13" s="9"/>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1.5</v>
      </c>
      <c r="J14" s="9">
        <v>1.5</v>
      </c>
      <c r="K14" s="9">
        <v>1.5</v>
      </c>
      <c r="L14" s="9">
        <v>1.5</v>
      </c>
      <c r="M14" s="9">
        <v>1.75</v>
      </c>
      <c r="N14" s="9">
        <v>2.25</v>
      </c>
      <c r="O14" s="9">
        <v>3.25</v>
      </c>
      <c r="P14" s="9">
        <v>5.9</v>
      </c>
      <c r="Q14" s="9">
        <v>7.8</v>
      </c>
      <c r="R14" s="9">
        <v>8</v>
      </c>
      <c r="S14" s="9"/>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1.75</v>
      </c>
      <c r="L15" s="9">
        <v>2</v>
      </c>
      <c r="M15" s="9">
        <v>2</v>
      </c>
      <c r="N15" s="9">
        <v>2.25</v>
      </c>
      <c r="O15" s="9">
        <v>2.75</v>
      </c>
      <c r="P15" s="9">
        <v>4.3</v>
      </c>
      <c r="Q15" s="9">
        <v>6.2</v>
      </c>
      <c r="R15" s="9">
        <v>6.3</v>
      </c>
      <c r="S15" s="9">
        <v>6.7</v>
      </c>
      <c r="T15" s="9">
        <v>6.3</v>
      </c>
      <c r="U15" s="9"/>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2.25</v>
      </c>
      <c r="N16" s="9">
        <v>2.5</v>
      </c>
      <c r="O16" s="9">
        <v>2.75</v>
      </c>
      <c r="P16" s="9">
        <v>3.1</v>
      </c>
      <c r="Q16" s="9">
        <v>4.3</v>
      </c>
      <c r="R16" s="9">
        <v>4.7</v>
      </c>
      <c r="S16" s="9">
        <v>4.8</v>
      </c>
      <c r="T16" s="9">
        <v>4.5</v>
      </c>
      <c r="U16" s="9">
        <v>4.0999999999999996</v>
      </c>
      <c r="V16" s="9">
        <v>4.5</v>
      </c>
      <c r="W16" s="9"/>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2.75</v>
      </c>
      <c r="P17" s="9">
        <v>2.9</v>
      </c>
      <c r="Q17" s="9">
        <v>3.5</v>
      </c>
      <c r="R17" s="9">
        <v>4.2</v>
      </c>
      <c r="S17" s="9">
        <v>3.6</v>
      </c>
      <c r="T17" s="9">
        <v>3.6</v>
      </c>
      <c r="U17" s="9">
        <v>3.6</v>
      </c>
      <c r="V17" s="9">
        <v>3.9</v>
      </c>
      <c r="W17" s="9">
        <v>3.3</v>
      </c>
      <c r="X17" s="9">
        <v>3.8</v>
      </c>
      <c r="Y17" s="9"/>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3</v>
      </c>
      <c r="R18" s="9">
        <v>3.2</v>
      </c>
      <c r="S18" s="9">
        <v>3.2</v>
      </c>
      <c r="T18" s="9">
        <v>3.2</v>
      </c>
      <c r="U18" s="9">
        <v>3.3</v>
      </c>
      <c r="V18" s="9">
        <v>3.5</v>
      </c>
      <c r="W18" s="9">
        <v>3.2</v>
      </c>
      <c r="X18" s="9">
        <v>3.8</v>
      </c>
      <c r="Y18" s="9">
        <v>3</v>
      </c>
      <c r="Z18" s="9">
        <v>2.6</v>
      </c>
      <c r="AA18" s="9"/>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3</v>
      </c>
      <c r="T19" s="9">
        <v>3</v>
      </c>
      <c r="U19" s="9">
        <v>3.1</v>
      </c>
      <c r="V19" s="9">
        <v>3.3</v>
      </c>
      <c r="W19" s="9">
        <v>3.1</v>
      </c>
      <c r="X19" s="9">
        <v>3.2</v>
      </c>
      <c r="Y19" s="9">
        <v>2.8</v>
      </c>
      <c r="Z19" s="9">
        <v>2.5</v>
      </c>
      <c r="AA19" s="9">
        <v>2.4</v>
      </c>
      <c r="AB19" s="9">
        <v>2.1</v>
      </c>
      <c r="AC19" s="9"/>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2.8</v>
      </c>
      <c r="V20" s="9">
        <v>2.9</v>
      </c>
      <c r="W20" s="9">
        <v>2.8</v>
      </c>
      <c r="X20" s="9">
        <v>2.8</v>
      </c>
      <c r="Y20" s="9">
        <v>3.7</v>
      </c>
      <c r="Z20" s="9">
        <v>3.7</v>
      </c>
      <c r="AA20" s="9">
        <v>3.7</v>
      </c>
      <c r="AB20" s="9">
        <v>3</v>
      </c>
      <c r="AC20" s="9">
        <v>3</v>
      </c>
      <c r="AD20" s="9">
        <v>3.3</v>
      </c>
      <c r="AE20" s="9"/>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2.6</v>
      </c>
      <c r="X21" s="9">
        <v>2.6</v>
      </c>
      <c r="Y21" s="9">
        <v>3.2</v>
      </c>
      <c r="Z21" s="9">
        <v>3.1</v>
      </c>
      <c r="AA21" s="9">
        <v>3.2</v>
      </c>
      <c r="AB21" s="9">
        <v>3.1</v>
      </c>
      <c r="AC21" s="9">
        <v>3.1</v>
      </c>
      <c r="AD21" s="9">
        <v>3.7</v>
      </c>
      <c r="AE21" s="9">
        <v>4.2</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2.6</v>
      </c>
      <c r="Z22" s="9">
        <v>2.5</v>
      </c>
      <c r="AA22" s="9">
        <v>2.8</v>
      </c>
      <c r="AB22" s="9">
        <v>2.9</v>
      </c>
      <c r="AC22" s="9">
        <v>2.9</v>
      </c>
      <c r="AD22" s="9">
        <v>3.2</v>
      </c>
      <c r="AE22" s="9">
        <v>3.6</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2.7</v>
      </c>
      <c r="AB23" s="9">
        <v>2.6</v>
      </c>
      <c r="AC23" s="9">
        <v>2.6</v>
      </c>
      <c r="AD23" s="9">
        <v>2.7</v>
      </c>
      <c r="AE23" s="9">
        <v>2.9</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2.5</v>
      </c>
      <c r="AD24" s="9">
        <v>2.6</v>
      </c>
      <c r="AE24" s="9">
        <v>2.7</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2.6</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G2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33" x14ac:dyDescent="0.25">
      <c r="A1" s="5" t="s">
        <v>58</v>
      </c>
    </row>
    <row r="2" spans="1:33" x14ac:dyDescent="0.25">
      <c r="A2" s="7" t="str">
        <f>HYPERLINK("#'Contents'!A1", "See series details in 'Contents' page")</f>
        <v>See series details in 'Contents' page</v>
      </c>
    </row>
    <row r="4" spans="1:33" x14ac:dyDescent="0.25">
      <c r="A4" s="6" t="s">
        <v>134</v>
      </c>
      <c r="B4" s="8" t="s">
        <v>104</v>
      </c>
      <c r="C4" s="8" t="s">
        <v>105</v>
      </c>
      <c r="D4" s="8" t="s">
        <v>106</v>
      </c>
      <c r="E4" s="8" t="s">
        <v>107</v>
      </c>
      <c r="F4" s="8" t="s">
        <v>108</v>
      </c>
      <c r="G4" s="8" t="s">
        <v>109</v>
      </c>
      <c r="H4" s="8" t="s">
        <v>110</v>
      </c>
      <c r="I4" s="8" t="s">
        <v>111</v>
      </c>
      <c r="J4" s="8" t="s">
        <v>112</v>
      </c>
      <c r="K4" s="8" t="s">
        <v>113</v>
      </c>
      <c r="L4" s="8" t="s">
        <v>114</v>
      </c>
      <c r="M4" s="8" t="s">
        <v>115</v>
      </c>
      <c r="N4" s="8" t="s">
        <v>116</v>
      </c>
      <c r="O4" s="8" t="s">
        <v>117</v>
      </c>
      <c r="P4" s="8" t="s">
        <v>118</v>
      </c>
      <c r="Q4" s="8" t="s">
        <v>119</v>
      </c>
      <c r="R4" s="8" t="s">
        <v>120</v>
      </c>
      <c r="S4" s="8" t="s">
        <v>121</v>
      </c>
      <c r="T4" s="8" t="s">
        <v>122</v>
      </c>
      <c r="U4" s="8" t="s">
        <v>123</v>
      </c>
      <c r="V4" s="8" t="s">
        <v>124</v>
      </c>
      <c r="W4" s="8" t="s">
        <v>125</v>
      </c>
      <c r="X4" s="8" t="s">
        <v>126</v>
      </c>
      <c r="Y4" s="8" t="s">
        <v>127</v>
      </c>
      <c r="Z4" s="8" t="s">
        <v>128</v>
      </c>
      <c r="AA4" s="8" t="s">
        <v>129</v>
      </c>
      <c r="AB4" s="8" t="s">
        <v>130</v>
      </c>
      <c r="AC4" s="8" t="s">
        <v>131</v>
      </c>
      <c r="AD4" s="8" t="s">
        <v>132</v>
      </c>
      <c r="AE4" s="8" t="s">
        <v>133</v>
      </c>
      <c r="AF4" s="8"/>
      <c r="AG4" s="8"/>
    </row>
    <row r="6" spans="1:33" x14ac:dyDescent="0.25">
      <c r="A6" s="8" t="s">
        <v>84</v>
      </c>
      <c r="B6" s="9">
        <v>1.9</v>
      </c>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x14ac:dyDescent="0.25">
      <c r="A7" s="8" t="s">
        <v>85</v>
      </c>
      <c r="B7" s="9">
        <v>2</v>
      </c>
      <c r="C7" s="9">
        <v>1.8</v>
      </c>
      <c r="D7" s="9">
        <v>1.6</v>
      </c>
      <c r="E7" s="9"/>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x14ac:dyDescent="0.25">
      <c r="A8" s="8" t="s">
        <v>86</v>
      </c>
      <c r="B8" s="9">
        <v>2.2000000000000002</v>
      </c>
      <c r="C8" s="9">
        <v>2</v>
      </c>
      <c r="D8" s="9">
        <v>1.7</v>
      </c>
      <c r="E8" s="9">
        <v>1.6</v>
      </c>
      <c r="F8" s="9">
        <v>1.6</v>
      </c>
      <c r="G8" s="9"/>
      <c r="H8" s="9"/>
      <c r="I8" s="9"/>
      <c r="J8" s="9"/>
      <c r="K8" s="9"/>
      <c r="L8" s="9"/>
      <c r="M8" s="9"/>
      <c r="N8" s="9"/>
      <c r="O8" s="9"/>
      <c r="P8" s="9"/>
      <c r="Q8" s="9"/>
      <c r="R8" s="9"/>
      <c r="S8" s="9"/>
      <c r="T8" s="9"/>
      <c r="U8" s="9"/>
      <c r="V8" s="9"/>
      <c r="W8" s="9"/>
      <c r="X8" s="9"/>
      <c r="Y8" s="9"/>
      <c r="Z8" s="9"/>
      <c r="AA8" s="9"/>
      <c r="AB8" s="9"/>
      <c r="AC8" s="9"/>
      <c r="AD8" s="9"/>
      <c r="AE8" s="9"/>
      <c r="AF8" s="9"/>
      <c r="AG8" s="9"/>
    </row>
    <row r="9" spans="1:33" x14ac:dyDescent="0.25">
      <c r="A9" s="8" t="s">
        <v>87</v>
      </c>
      <c r="B9" s="9">
        <v>2.2000000000000002</v>
      </c>
      <c r="C9" s="9">
        <v>2.1</v>
      </c>
      <c r="D9" s="9">
        <v>2</v>
      </c>
      <c r="E9" s="9">
        <v>1.8</v>
      </c>
      <c r="F9" s="9">
        <v>1.8</v>
      </c>
      <c r="G9" s="9">
        <v>1.7</v>
      </c>
      <c r="H9" s="9">
        <v>1.5</v>
      </c>
      <c r="I9" s="9"/>
      <c r="J9" s="9"/>
      <c r="K9" s="9"/>
      <c r="L9" s="9"/>
      <c r="M9" s="9"/>
      <c r="N9" s="9"/>
      <c r="O9" s="9"/>
      <c r="P9" s="9"/>
      <c r="Q9" s="9"/>
      <c r="R9" s="9"/>
      <c r="S9" s="9"/>
      <c r="T9" s="9"/>
      <c r="U9" s="9"/>
      <c r="V9" s="9"/>
      <c r="W9" s="9"/>
      <c r="X9" s="9"/>
      <c r="Y9" s="9"/>
      <c r="Z9" s="9"/>
      <c r="AA9" s="9"/>
      <c r="AB9" s="9"/>
      <c r="AC9" s="9"/>
      <c r="AD9" s="9"/>
      <c r="AE9" s="9"/>
      <c r="AF9" s="9"/>
      <c r="AG9" s="9"/>
    </row>
    <row r="10" spans="1:33" x14ac:dyDescent="0.25">
      <c r="A10" s="8" t="s">
        <v>88</v>
      </c>
      <c r="B10" s="9">
        <v>2.2999999999999998</v>
      </c>
      <c r="C10" s="9">
        <v>2.1</v>
      </c>
      <c r="D10" s="9">
        <v>2</v>
      </c>
      <c r="E10" s="9">
        <v>1.9</v>
      </c>
      <c r="F10" s="9">
        <v>1.8</v>
      </c>
      <c r="G10" s="9">
        <v>1.8</v>
      </c>
      <c r="H10" s="9">
        <v>1.25</v>
      </c>
      <c r="I10" s="9">
        <v>1</v>
      </c>
      <c r="J10" s="9">
        <v>1</v>
      </c>
      <c r="K10" s="9"/>
      <c r="L10" s="9"/>
      <c r="M10" s="9"/>
      <c r="N10" s="9"/>
      <c r="O10" s="9"/>
      <c r="P10" s="9"/>
      <c r="Q10" s="9"/>
      <c r="R10" s="9"/>
      <c r="S10" s="9"/>
      <c r="T10" s="9"/>
      <c r="U10" s="9"/>
      <c r="V10" s="9"/>
      <c r="W10" s="9"/>
      <c r="X10" s="9"/>
      <c r="Y10" s="9"/>
      <c r="Z10" s="9"/>
      <c r="AA10" s="9"/>
      <c r="AB10" s="9"/>
      <c r="AC10" s="9"/>
      <c r="AD10" s="9"/>
      <c r="AE10" s="9"/>
      <c r="AF10" s="9"/>
      <c r="AG10" s="9"/>
    </row>
    <row r="11" spans="1:33" x14ac:dyDescent="0.25">
      <c r="A11" s="8" t="s">
        <v>89</v>
      </c>
      <c r="B11" s="9"/>
      <c r="C11" s="9">
        <v>2.2000000000000002</v>
      </c>
      <c r="D11" s="9">
        <v>2.1</v>
      </c>
      <c r="E11" s="9">
        <v>2</v>
      </c>
      <c r="F11" s="9">
        <v>1.9</v>
      </c>
      <c r="G11" s="9">
        <v>1.9</v>
      </c>
      <c r="H11" s="9">
        <v>1.25</v>
      </c>
      <c r="I11" s="9">
        <v>1.25</v>
      </c>
      <c r="J11" s="9">
        <v>1.25</v>
      </c>
      <c r="K11" s="9">
        <v>1.25</v>
      </c>
      <c r="L11" s="9">
        <v>1.5</v>
      </c>
      <c r="M11" s="9"/>
      <c r="N11" s="9"/>
      <c r="O11" s="9"/>
      <c r="P11" s="9"/>
      <c r="Q11" s="9"/>
      <c r="R11" s="9"/>
      <c r="S11" s="9"/>
      <c r="T11" s="9"/>
      <c r="U11" s="9"/>
      <c r="V11" s="9"/>
      <c r="W11" s="9"/>
      <c r="X11" s="9"/>
      <c r="Y11" s="9"/>
      <c r="Z11" s="9"/>
      <c r="AA11" s="9"/>
      <c r="AB11" s="9"/>
      <c r="AC11" s="9"/>
      <c r="AD11" s="9"/>
      <c r="AE11" s="9"/>
      <c r="AF11" s="9"/>
      <c r="AG11" s="9"/>
    </row>
    <row r="12" spans="1:33" x14ac:dyDescent="0.25">
      <c r="A12" s="8" t="s">
        <v>90</v>
      </c>
      <c r="B12" s="9"/>
      <c r="C12" s="9"/>
      <c r="D12" s="9"/>
      <c r="E12" s="9">
        <v>2.1</v>
      </c>
      <c r="F12" s="9">
        <v>1.9</v>
      </c>
      <c r="G12" s="9">
        <v>1.9</v>
      </c>
      <c r="H12" s="9">
        <v>1.25</v>
      </c>
      <c r="I12" s="9">
        <v>1</v>
      </c>
      <c r="J12" s="9">
        <v>1</v>
      </c>
      <c r="K12" s="9">
        <v>1.25</v>
      </c>
      <c r="L12" s="9">
        <v>1.5</v>
      </c>
      <c r="M12" s="9">
        <v>1.75</v>
      </c>
      <c r="N12" s="9">
        <v>2.25</v>
      </c>
      <c r="O12" s="9"/>
      <c r="P12" s="9"/>
      <c r="Q12" s="9"/>
      <c r="R12" s="9"/>
      <c r="S12" s="9"/>
      <c r="T12" s="9"/>
      <c r="U12" s="9"/>
      <c r="V12" s="9"/>
      <c r="W12" s="9"/>
      <c r="X12" s="9"/>
      <c r="Y12" s="9"/>
      <c r="Z12" s="9"/>
      <c r="AA12" s="9"/>
      <c r="AB12" s="9"/>
      <c r="AC12" s="9"/>
      <c r="AD12" s="9"/>
      <c r="AE12" s="9"/>
      <c r="AF12" s="9"/>
      <c r="AG12" s="9"/>
    </row>
    <row r="13" spans="1:33" x14ac:dyDescent="0.25">
      <c r="A13" s="8" t="s">
        <v>91</v>
      </c>
      <c r="B13" s="9"/>
      <c r="C13" s="9"/>
      <c r="D13" s="9"/>
      <c r="E13" s="9"/>
      <c r="F13" s="9"/>
      <c r="G13" s="9">
        <v>2</v>
      </c>
      <c r="H13" s="9">
        <v>1.5</v>
      </c>
      <c r="I13" s="9">
        <v>1.25</v>
      </c>
      <c r="J13" s="9">
        <v>1.25</v>
      </c>
      <c r="K13" s="9">
        <v>1.5</v>
      </c>
      <c r="L13" s="9">
        <v>1.5</v>
      </c>
      <c r="M13" s="9">
        <v>1.5</v>
      </c>
      <c r="N13" s="9">
        <v>2.25</v>
      </c>
      <c r="O13" s="9">
        <v>3.25</v>
      </c>
      <c r="P13" s="9">
        <v>4.5</v>
      </c>
      <c r="Q13" s="9"/>
      <c r="R13" s="9"/>
      <c r="S13" s="9"/>
      <c r="T13" s="9"/>
      <c r="U13" s="9"/>
      <c r="V13" s="9"/>
      <c r="W13" s="9"/>
      <c r="X13" s="9"/>
      <c r="Y13" s="9"/>
      <c r="Z13" s="9"/>
      <c r="AA13" s="9"/>
      <c r="AB13" s="9"/>
      <c r="AC13" s="9"/>
      <c r="AD13" s="9"/>
      <c r="AE13" s="9"/>
      <c r="AF13" s="9"/>
      <c r="AG13" s="9"/>
    </row>
    <row r="14" spans="1:33" x14ac:dyDescent="0.25">
      <c r="A14" s="8" t="s">
        <v>92</v>
      </c>
      <c r="B14" s="9"/>
      <c r="C14" s="9"/>
      <c r="D14" s="9"/>
      <c r="E14" s="9"/>
      <c r="F14" s="9"/>
      <c r="G14" s="9"/>
      <c r="H14" s="9"/>
      <c r="I14" s="9">
        <v>1.5</v>
      </c>
      <c r="J14" s="9">
        <v>1.5</v>
      </c>
      <c r="K14" s="9">
        <v>1.5</v>
      </c>
      <c r="L14" s="9">
        <v>1.75</v>
      </c>
      <c r="M14" s="9">
        <v>1.75</v>
      </c>
      <c r="N14" s="9">
        <v>2.25</v>
      </c>
      <c r="O14" s="9">
        <v>2.75</v>
      </c>
      <c r="P14" s="9">
        <v>4.5999999999999996</v>
      </c>
      <c r="Q14" s="9">
        <v>6</v>
      </c>
      <c r="R14" s="9">
        <v>6.5</v>
      </c>
      <c r="S14" s="9"/>
      <c r="T14" s="9"/>
      <c r="U14" s="9"/>
      <c r="V14" s="9"/>
      <c r="W14" s="9"/>
      <c r="X14" s="9"/>
      <c r="Y14" s="9"/>
      <c r="Z14" s="9"/>
      <c r="AA14" s="9"/>
      <c r="AB14" s="9"/>
      <c r="AC14" s="9"/>
      <c r="AD14" s="9"/>
      <c r="AE14" s="9"/>
      <c r="AF14" s="9"/>
      <c r="AG14" s="9"/>
    </row>
    <row r="15" spans="1:33" x14ac:dyDescent="0.25">
      <c r="A15" s="8" t="s">
        <v>93</v>
      </c>
      <c r="B15" s="9"/>
      <c r="C15" s="9"/>
      <c r="D15" s="9"/>
      <c r="E15" s="9"/>
      <c r="F15" s="9"/>
      <c r="G15" s="9"/>
      <c r="H15" s="9"/>
      <c r="I15" s="9"/>
      <c r="J15" s="9"/>
      <c r="K15" s="9">
        <v>1.75</v>
      </c>
      <c r="L15" s="9">
        <v>2</v>
      </c>
      <c r="M15" s="9">
        <v>2</v>
      </c>
      <c r="N15" s="9">
        <v>2.25</v>
      </c>
      <c r="O15" s="9">
        <v>2.75</v>
      </c>
      <c r="P15" s="9">
        <v>3.6</v>
      </c>
      <c r="Q15" s="9">
        <v>5</v>
      </c>
      <c r="R15" s="9">
        <v>5.4</v>
      </c>
      <c r="S15" s="9">
        <v>6.2</v>
      </c>
      <c r="T15" s="9">
        <v>6</v>
      </c>
      <c r="U15" s="9"/>
      <c r="V15" s="9"/>
      <c r="W15" s="9"/>
      <c r="X15" s="9"/>
      <c r="Y15" s="9"/>
      <c r="Z15" s="9"/>
      <c r="AA15" s="9"/>
      <c r="AB15" s="9"/>
      <c r="AC15" s="9"/>
      <c r="AD15" s="9"/>
      <c r="AE15" s="9"/>
      <c r="AF15" s="9"/>
      <c r="AG15" s="9"/>
    </row>
    <row r="16" spans="1:33" x14ac:dyDescent="0.25">
      <c r="A16" s="8" t="s">
        <v>94</v>
      </c>
      <c r="B16" s="9"/>
      <c r="C16" s="9"/>
      <c r="D16" s="9"/>
      <c r="E16" s="9"/>
      <c r="F16" s="9"/>
      <c r="G16" s="9"/>
      <c r="H16" s="9"/>
      <c r="I16" s="9"/>
      <c r="J16" s="9"/>
      <c r="K16" s="9"/>
      <c r="L16" s="9"/>
      <c r="M16" s="9">
        <v>2.25</v>
      </c>
      <c r="N16" s="9">
        <v>2.5</v>
      </c>
      <c r="O16" s="9">
        <v>2.75</v>
      </c>
      <c r="P16" s="9">
        <v>3.1</v>
      </c>
      <c r="Q16" s="9">
        <v>3.8</v>
      </c>
      <c r="R16" s="9">
        <v>3.8</v>
      </c>
      <c r="S16" s="9">
        <v>4.3</v>
      </c>
      <c r="T16" s="9">
        <v>4</v>
      </c>
      <c r="U16" s="9">
        <v>3.9</v>
      </c>
      <c r="V16" s="9">
        <v>4.5</v>
      </c>
      <c r="W16" s="9"/>
      <c r="X16" s="9"/>
      <c r="Y16" s="9"/>
      <c r="Z16" s="9"/>
      <c r="AA16" s="9"/>
      <c r="AB16" s="9"/>
      <c r="AC16" s="9"/>
      <c r="AD16" s="9"/>
      <c r="AE16" s="9"/>
      <c r="AF16" s="9"/>
      <c r="AG16" s="9"/>
    </row>
    <row r="17" spans="1:33" x14ac:dyDescent="0.25">
      <c r="A17" s="8" t="s">
        <v>95</v>
      </c>
      <c r="B17" s="9"/>
      <c r="C17" s="9"/>
      <c r="D17" s="9"/>
      <c r="E17" s="9"/>
      <c r="F17" s="9"/>
      <c r="G17" s="9"/>
      <c r="H17" s="9"/>
      <c r="I17" s="9"/>
      <c r="J17" s="9"/>
      <c r="K17" s="9"/>
      <c r="L17" s="9"/>
      <c r="M17" s="9"/>
      <c r="N17" s="9"/>
      <c r="O17" s="9">
        <v>2.75</v>
      </c>
      <c r="P17" s="9">
        <v>2.9</v>
      </c>
      <c r="Q17" s="9">
        <v>3.3</v>
      </c>
      <c r="R17" s="9">
        <v>3.4</v>
      </c>
      <c r="S17" s="9">
        <v>3.3</v>
      </c>
      <c r="T17" s="9">
        <v>3.3</v>
      </c>
      <c r="U17" s="9">
        <v>3.3</v>
      </c>
      <c r="V17" s="9">
        <v>3.9</v>
      </c>
      <c r="W17" s="9">
        <v>3.6</v>
      </c>
      <c r="X17" s="9">
        <v>3.8</v>
      </c>
      <c r="Y17" s="9"/>
      <c r="Z17" s="9"/>
      <c r="AA17" s="9"/>
      <c r="AB17" s="9"/>
      <c r="AC17" s="9"/>
      <c r="AD17" s="9"/>
      <c r="AE17" s="9"/>
      <c r="AF17" s="9"/>
      <c r="AG17" s="9"/>
    </row>
    <row r="18" spans="1:33" x14ac:dyDescent="0.25">
      <c r="A18" s="8" t="s">
        <v>96</v>
      </c>
      <c r="B18" s="9"/>
      <c r="C18" s="9"/>
      <c r="D18" s="9"/>
      <c r="E18" s="9"/>
      <c r="F18" s="9"/>
      <c r="G18" s="9"/>
      <c r="H18" s="9"/>
      <c r="I18" s="9"/>
      <c r="J18" s="9"/>
      <c r="K18" s="9"/>
      <c r="L18" s="9"/>
      <c r="M18" s="9"/>
      <c r="N18" s="9"/>
      <c r="O18" s="9"/>
      <c r="P18" s="9"/>
      <c r="Q18" s="9">
        <v>3</v>
      </c>
      <c r="R18" s="9">
        <v>3.2</v>
      </c>
      <c r="S18" s="9">
        <v>3.1</v>
      </c>
      <c r="T18" s="9">
        <v>3.1</v>
      </c>
      <c r="U18" s="9">
        <v>3.1</v>
      </c>
      <c r="V18" s="9">
        <v>3.3</v>
      </c>
      <c r="W18" s="9">
        <v>3.1</v>
      </c>
      <c r="X18" s="9">
        <v>3.4</v>
      </c>
      <c r="Y18" s="9">
        <v>3.5</v>
      </c>
      <c r="Z18" s="9">
        <v>3.4</v>
      </c>
      <c r="AA18" s="9"/>
      <c r="AB18" s="9"/>
      <c r="AC18" s="9"/>
      <c r="AD18" s="9"/>
      <c r="AE18" s="9"/>
      <c r="AF18" s="9"/>
      <c r="AG18" s="9"/>
    </row>
    <row r="19" spans="1:33" x14ac:dyDescent="0.25">
      <c r="A19" s="8" t="s">
        <v>97</v>
      </c>
      <c r="B19" s="9"/>
      <c r="C19" s="9"/>
      <c r="D19" s="9"/>
      <c r="E19" s="9"/>
      <c r="F19" s="9"/>
      <c r="G19" s="9"/>
      <c r="H19" s="9"/>
      <c r="I19" s="9"/>
      <c r="J19" s="9"/>
      <c r="K19" s="9"/>
      <c r="L19" s="9"/>
      <c r="M19" s="9"/>
      <c r="N19" s="9"/>
      <c r="O19" s="9"/>
      <c r="P19" s="9"/>
      <c r="Q19" s="9"/>
      <c r="R19" s="9"/>
      <c r="S19" s="9">
        <v>2.9</v>
      </c>
      <c r="T19" s="9">
        <v>2.9</v>
      </c>
      <c r="U19" s="9">
        <v>2.9</v>
      </c>
      <c r="V19" s="9">
        <v>3</v>
      </c>
      <c r="W19" s="9">
        <v>3</v>
      </c>
      <c r="X19" s="9">
        <v>3.1</v>
      </c>
      <c r="Y19" s="9">
        <v>3.1</v>
      </c>
      <c r="Z19" s="9">
        <v>3</v>
      </c>
      <c r="AA19" s="9">
        <v>2.7</v>
      </c>
      <c r="AB19" s="9">
        <v>2.6</v>
      </c>
      <c r="AC19" s="9"/>
      <c r="AD19" s="9"/>
      <c r="AE19" s="9"/>
      <c r="AF19" s="9"/>
      <c r="AG19" s="9"/>
    </row>
    <row r="20" spans="1:33" x14ac:dyDescent="0.25">
      <c r="A20" s="8" t="s">
        <v>98</v>
      </c>
      <c r="B20" s="9"/>
      <c r="C20" s="9"/>
      <c r="D20" s="9"/>
      <c r="E20" s="9"/>
      <c r="F20" s="9"/>
      <c r="G20" s="9"/>
      <c r="H20" s="9"/>
      <c r="I20" s="9"/>
      <c r="J20" s="9"/>
      <c r="K20" s="9"/>
      <c r="L20" s="9"/>
      <c r="M20" s="9"/>
      <c r="N20" s="9"/>
      <c r="O20" s="9"/>
      <c r="P20" s="9"/>
      <c r="Q20" s="9"/>
      <c r="R20" s="9"/>
      <c r="S20" s="9"/>
      <c r="T20" s="9"/>
      <c r="U20" s="9">
        <v>2.8</v>
      </c>
      <c r="V20" s="9">
        <v>2.9</v>
      </c>
      <c r="W20" s="9">
        <v>2.8</v>
      </c>
      <c r="X20" s="9">
        <v>2.8</v>
      </c>
      <c r="Y20" s="9">
        <v>2.9</v>
      </c>
      <c r="Z20" s="9">
        <v>2.8</v>
      </c>
      <c r="AA20" s="9">
        <v>2.7</v>
      </c>
      <c r="AB20" s="9">
        <v>2.6</v>
      </c>
      <c r="AC20" s="9">
        <v>2.6</v>
      </c>
      <c r="AD20" s="9">
        <v>3.2</v>
      </c>
      <c r="AE20" s="9"/>
      <c r="AF20" s="9"/>
      <c r="AG20" s="9"/>
    </row>
    <row r="21" spans="1:33" x14ac:dyDescent="0.25">
      <c r="A21" s="8" t="s">
        <v>99</v>
      </c>
      <c r="B21" s="9"/>
      <c r="C21" s="9"/>
      <c r="D21" s="9"/>
      <c r="E21" s="9"/>
      <c r="F21" s="9"/>
      <c r="G21" s="9"/>
      <c r="H21" s="9"/>
      <c r="I21" s="9"/>
      <c r="J21" s="9"/>
      <c r="K21" s="9"/>
      <c r="L21" s="9"/>
      <c r="M21" s="9"/>
      <c r="N21" s="9"/>
      <c r="O21" s="9"/>
      <c r="P21" s="9"/>
      <c r="Q21" s="9"/>
      <c r="R21" s="9"/>
      <c r="S21" s="9"/>
      <c r="T21" s="9"/>
      <c r="U21" s="9"/>
      <c r="V21" s="9"/>
      <c r="W21" s="9">
        <v>2.6</v>
      </c>
      <c r="X21" s="9">
        <v>2.6</v>
      </c>
      <c r="Y21" s="9">
        <v>2.7</v>
      </c>
      <c r="Z21" s="9">
        <v>2.7</v>
      </c>
      <c r="AA21" s="9">
        <v>2.7</v>
      </c>
      <c r="AB21" s="9">
        <v>2.6</v>
      </c>
      <c r="AC21" s="9">
        <v>2.6</v>
      </c>
      <c r="AD21" s="9">
        <v>3.2</v>
      </c>
      <c r="AE21" s="9">
        <v>3.7</v>
      </c>
      <c r="AF21" s="9"/>
      <c r="AG21" s="9"/>
    </row>
    <row r="22" spans="1:33" x14ac:dyDescent="0.25">
      <c r="A22" s="8" t="s">
        <v>100</v>
      </c>
      <c r="B22" s="9"/>
      <c r="C22" s="9"/>
      <c r="D22" s="9"/>
      <c r="E22" s="9"/>
      <c r="F22" s="9"/>
      <c r="G22" s="9"/>
      <c r="H22" s="9"/>
      <c r="I22" s="9"/>
      <c r="J22" s="9"/>
      <c r="K22" s="9"/>
      <c r="L22" s="9"/>
      <c r="M22" s="9"/>
      <c r="N22" s="9"/>
      <c r="O22" s="9"/>
      <c r="P22" s="9"/>
      <c r="Q22" s="9"/>
      <c r="R22" s="9"/>
      <c r="S22" s="9"/>
      <c r="T22" s="9"/>
      <c r="U22" s="9"/>
      <c r="V22" s="9"/>
      <c r="W22" s="9"/>
      <c r="X22" s="9"/>
      <c r="Y22" s="9">
        <v>2.6</v>
      </c>
      <c r="Z22" s="9">
        <v>2.5</v>
      </c>
      <c r="AA22" s="9">
        <v>2.7</v>
      </c>
      <c r="AB22" s="9">
        <v>2.6</v>
      </c>
      <c r="AC22" s="9">
        <v>2.6</v>
      </c>
      <c r="AD22" s="9">
        <v>2.7</v>
      </c>
      <c r="AE22" s="9">
        <v>3.2</v>
      </c>
      <c r="AF22" s="9"/>
      <c r="AG22" s="9"/>
    </row>
    <row r="23" spans="1:33" x14ac:dyDescent="0.25">
      <c r="A23" s="8" t="s">
        <v>101</v>
      </c>
      <c r="B23" s="9"/>
      <c r="C23" s="9"/>
      <c r="D23" s="9"/>
      <c r="E23" s="9"/>
      <c r="F23" s="9"/>
      <c r="G23" s="9"/>
      <c r="H23" s="9"/>
      <c r="I23" s="9"/>
      <c r="J23" s="9"/>
      <c r="K23" s="9"/>
      <c r="L23" s="9"/>
      <c r="M23" s="9"/>
      <c r="N23" s="9"/>
      <c r="O23" s="9"/>
      <c r="P23" s="9"/>
      <c r="Q23" s="9"/>
      <c r="R23" s="9"/>
      <c r="S23" s="9"/>
      <c r="T23" s="9"/>
      <c r="U23" s="9"/>
      <c r="V23" s="9"/>
      <c r="W23" s="9"/>
      <c r="X23" s="9"/>
      <c r="Y23" s="9"/>
      <c r="Z23" s="9"/>
      <c r="AA23" s="9">
        <v>2.7</v>
      </c>
      <c r="AB23" s="9">
        <v>2.6</v>
      </c>
      <c r="AC23" s="9">
        <v>2.6</v>
      </c>
      <c r="AD23" s="9">
        <v>2.6</v>
      </c>
      <c r="AE23" s="9">
        <v>2.8</v>
      </c>
      <c r="AF23" s="9"/>
      <c r="AG23" s="9"/>
    </row>
    <row r="24" spans="1:33" x14ac:dyDescent="0.25">
      <c r="A24" s="8" t="s">
        <v>102</v>
      </c>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v>2.5</v>
      </c>
      <c r="AD24" s="9">
        <v>2.6</v>
      </c>
      <c r="AE24" s="9">
        <v>2.7</v>
      </c>
      <c r="AF24" s="9"/>
      <c r="AG24" s="9"/>
    </row>
    <row r="25" spans="1:33" x14ac:dyDescent="0.25">
      <c r="A25" s="8" t="s">
        <v>103</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v>2.6</v>
      </c>
      <c r="AF25" s="9"/>
      <c r="AG2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L14"/>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12" x14ac:dyDescent="0.25">
      <c r="A1" s="5" t="s">
        <v>61</v>
      </c>
    </row>
    <row r="2" spans="1:12" x14ac:dyDescent="0.25">
      <c r="A2" s="7" t="str">
        <f>HYPERLINK("#'Contents'!A1", "See series details in 'Contents' page")</f>
        <v>See series details in 'Contents' page</v>
      </c>
    </row>
    <row r="4" spans="1:12" x14ac:dyDescent="0.25">
      <c r="A4" s="6" t="s">
        <v>134</v>
      </c>
      <c r="B4" s="8" t="s">
        <v>125</v>
      </c>
      <c r="C4" s="8" t="s">
        <v>126</v>
      </c>
      <c r="D4" s="8" t="s">
        <v>127</v>
      </c>
      <c r="E4" s="8" t="s">
        <v>128</v>
      </c>
      <c r="F4" s="8" t="s">
        <v>129</v>
      </c>
      <c r="G4" s="8" t="s">
        <v>130</v>
      </c>
      <c r="H4" s="8" t="s">
        <v>131</v>
      </c>
      <c r="I4" s="8" t="s">
        <v>132</v>
      </c>
      <c r="J4" s="8" t="s">
        <v>133</v>
      </c>
      <c r="K4" s="8"/>
      <c r="L4" s="8"/>
    </row>
    <row r="6" spans="1:12" x14ac:dyDescent="0.25">
      <c r="A6" s="8" t="s">
        <v>95</v>
      </c>
      <c r="B6" s="9">
        <v>4.3</v>
      </c>
      <c r="C6" s="9">
        <v>4.3</v>
      </c>
      <c r="D6" s="9"/>
      <c r="E6" s="9"/>
      <c r="F6" s="9"/>
      <c r="G6" s="9"/>
      <c r="H6" s="9"/>
      <c r="I6" s="9"/>
      <c r="J6" s="9"/>
      <c r="K6" s="9"/>
      <c r="L6" s="9"/>
    </row>
    <row r="7" spans="1:12" x14ac:dyDescent="0.25">
      <c r="A7" s="8" t="s">
        <v>96</v>
      </c>
      <c r="B7" s="9">
        <v>3.9</v>
      </c>
      <c r="C7" s="9">
        <v>4.4000000000000004</v>
      </c>
      <c r="D7" s="9">
        <v>4.3</v>
      </c>
      <c r="E7" s="9">
        <v>4.3</v>
      </c>
      <c r="F7" s="9"/>
      <c r="G7" s="9"/>
      <c r="H7" s="9"/>
      <c r="I7" s="9"/>
      <c r="J7" s="9"/>
      <c r="K7" s="9"/>
      <c r="L7" s="9"/>
    </row>
    <row r="8" spans="1:12" x14ac:dyDescent="0.25">
      <c r="A8" s="8" t="s">
        <v>97</v>
      </c>
      <c r="B8" s="9">
        <v>3.6</v>
      </c>
      <c r="C8" s="9">
        <v>4.2</v>
      </c>
      <c r="D8" s="9">
        <v>4</v>
      </c>
      <c r="E8" s="9">
        <v>4.0999999999999996</v>
      </c>
      <c r="F8" s="9">
        <v>4</v>
      </c>
      <c r="G8" s="9">
        <v>4</v>
      </c>
      <c r="H8" s="9"/>
      <c r="I8" s="9"/>
      <c r="J8" s="9"/>
      <c r="K8" s="9"/>
      <c r="L8" s="9"/>
    </row>
    <row r="9" spans="1:12" x14ac:dyDescent="0.25">
      <c r="A9" s="8" t="s">
        <v>98</v>
      </c>
      <c r="B9" s="9">
        <v>3.4</v>
      </c>
      <c r="C9" s="9">
        <v>3.9</v>
      </c>
      <c r="D9" s="9">
        <v>3.6</v>
      </c>
      <c r="E9" s="9">
        <v>3.7</v>
      </c>
      <c r="F9" s="9">
        <v>3.6</v>
      </c>
      <c r="G9" s="9">
        <v>3.4</v>
      </c>
      <c r="H9" s="9">
        <v>3.4</v>
      </c>
      <c r="I9" s="9">
        <v>3.6</v>
      </c>
      <c r="J9" s="9"/>
      <c r="K9" s="9"/>
      <c r="L9" s="9"/>
    </row>
    <row r="10" spans="1:12" x14ac:dyDescent="0.25">
      <c r="A10" s="8" t="s">
        <v>99</v>
      </c>
      <c r="B10" s="9">
        <v>3.2</v>
      </c>
      <c r="C10" s="9">
        <v>3.8</v>
      </c>
      <c r="D10" s="9">
        <v>3.3</v>
      </c>
      <c r="E10" s="9">
        <v>3.5</v>
      </c>
      <c r="F10" s="9">
        <v>3.4</v>
      </c>
      <c r="G10" s="9">
        <v>3.2</v>
      </c>
      <c r="H10" s="9">
        <v>3.1</v>
      </c>
      <c r="I10" s="9">
        <v>3.4</v>
      </c>
      <c r="J10" s="9">
        <v>3.9</v>
      </c>
      <c r="K10" s="9"/>
      <c r="L10" s="9"/>
    </row>
    <row r="11" spans="1:12" x14ac:dyDescent="0.25">
      <c r="A11" s="8" t="s">
        <v>100</v>
      </c>
      <c r="B11" s="9"/>
      <c r="C11" s="9"/>
      <c r="D11" s="9">
        <v>3.3</v>
      </c>
      <c r="E11" s="9">
        <v>3.5</v>
      </c>
      <c r="F11" s="9">
        <v>3.5</v>
      </c>
      <c r="G11" s="9">
        <v>3.2</v>
      </c>
      <c r="H11" s="9">
        <v>2.9</v>
      </c>
      <c r="I11" s="9">
        <v>3.3</v>
      </c>
      <c r="J11" s="9">
        <v>4.2</v>
      </c>
      <c r="K11" s="9"/>
      <c r="L11" s="9"/>
    </row>
    <row r="12" spans="1:12" x14ac:dyDescent="0.25">
      <c r="A12" s="8" t="s">
        <v>101</v>
      </c>
      <c r="B12" s="9"/>
      <c r="C12" s="9"/>
      <c r="D12" s="9"/>
      <c r="E12" s="9"/>
      <c r="F12" s="9">
        <v>3.5</v>
      </c>
      <c r="G12" s="9">
        <v>3.2</v>
      </c>
      <c r="H12" s="9">
        <v>3</v>
      </c>
      <c r="I12" s="9">
        <v>3.3</v>
      </c>
      <c r="J12" s="9">
        <v>4.2</v>
      </c>
      <c r="K12" s="9"/>
      <c r="L12" s="9"/>
    </row>
    <row r="13" spans="1:12" x14ac:dyDescent="0.25">
      <c r="A13" s="8" t="s">
        <v>102</v>
      </c>
      <c r="B13" s="9"/>
      <c r="C13" s="9"/>
      <c r="D13" s="9"/>
      <c r="E13" s="9"/>
      <c r="F13" s="9"/>
      <c r="G13" s="9"/>
      <c r="H13" s="9">
        <v>3.1</v>
      </c>
      <c r="I13" s="9">
        <v>3.3</v>
      </c>
      <c r="J13" s="9">
        <v>4.3</v>
      </c>
      <c r="K13" s="9"/>
      <c r="L13" s="9"/>
    </row>
    <row r="14" spans="1:12" x14ac:dyDescent="0.25">
      <c r="A14" s="8" t="s">
        <v>103</v>
      </c>
      <c r="B14" s="9"/>
      <c r="C14" s="9"/>
      <c r="D14" s="9"/>
      <c r="E14" s="9"/>
      <c r="F14" s="9"/>
      <c r="G14" s="9"/>
      <c r="H14" s="9"/>
      <c r="I14" s="9"/>
      <c r="J14" s="9">
        <v>4.2</v>
      </c>
      <c r="K14" s="9"/>
      <c r="L14"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L14"/>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12" x14ac:dyDescent="0.25">
      <c r="A1" s="5" t="s">
        <v>64</v>
      </c>
    </row>
    <row r="2" spans="1:12" x14ac:dyDescent="0.25">
      <c r="A2" s="7" t="str">
        <f>HYPERLINK("#'Contents'!A1", "See series details in 'Contents' page")</f>
        <v>See series details in 'Contents' page</v>
      </c>
    </row>
    <row r="4" spans="1:12" x14ac:dyDescent="0.25">
      <c r="A4" s="6" t="s">
        <v>134</v>
      </c>
      <c r="B4" s="8" t="s">
        <v>125</v>
      </c>
      <c r="C4" s="8" t="s">
        <v>126</v>
      </c>
      <c r="D4" s="8" t="s">
        <v>127</v>
      </c>
      <c r="E4" s="8" t="s">
        <v>128</v>
      </c>
      <c r="F4" s="8" t="s">
        <v>129</v>
      </c>
      <c r="G4" s="8" t="s">
        <v>130</v>
      </c>
      <c r="H4" s="8" t="s">
        <v>131</v>
      </c>
      <c r="I4" s="8" t="s">
        <v>132</v>
      </c>
      <c r="J4" s="8" t="s">
        <v>133</v>
      </c>
      <c r="K4" s="8"/>
      <c r="L4" s="8"/>
    </row>
    <row r="6" spans="1:12" x14ac:dyDescent="0.25">
      <c r="A6" s="8" t="s">
        <v>95</v>
      </c>
      <c r="B6" s="9">
        <v>61.6</v>
      </c>
      <c r="C6" s="9">
        <v>62.1</v>
      </c>
      <c r="D6" s="9"/>
      <c r="E6" s="9"/>
      <c r="F6" s="9"/>
      <c r="G6" s="9"/>
      <c r="H6" s="9"/>
      <c r="I6" s="9"/>
      <c r="J6" s="9"/>
      <c r="K6" s="9"/>
      <c r="L6" s="9"/>
    </row>
    <row r="7" spans="1:12" x14ac:dyDescent="0.25">
      <c r="A7" s="8" t="s">
        <v>96</v>
      </c>
      <c r="B7" s="9">
        <v>61.6</v>
      </c>
      <c r="C7" s="9">
        <v>62.2</v>
      </c>
      <c r="D7" s="9">
        <v>61.5</v>
      </c>
      <c r="E7" s="9">
        <v>61.8</v>
      </c>
      <c r="F7" s="9"/>
      <c r="G7" s="9"/>
      <c r="H7" s="9"/>
      <c r="I7" s="9"/>
      <c r="J7" s="9"/>
      <c r="K7" s="9"/>
      <c r="L7" s="9"/>
    </row>
    <row r="8" spans="1:12" x14ac:dyDescent="0.25">
      <c r="A8" s="8" t="s">
        <v>97</v>
      </c>
      <c r="B8" s="9">
        <v>61.6</v>
      </c>
      <c r="C8" s="9">
        <v>62.2</v>
      </c>
      <c r="D8" s="9">
        <v>61.5</v>
      </c>
      <c r="E8" s="9">
        <v>61.5</v>
      </c>
      <c r="F8" s="9">
        <v>60.4</v>
      </c>
      <c r="G8" s="9">
        <v>60</v>
      </c>
      <c r="H8" s="9"/>
      <c r="I8" s="9"/>
      <c r="J8" s="9"/>
      <c r="K8" s="9"/>
      <c r="L8" s="9"/>
    </row>
    <row r="9" spans="1:12" x14ac:dyDescent="0.25">
      <c r="A9" s="8" t="s">
        <v>98</v>
      </c>
      <c r="B9" s="9">
        <v>61.6</v>
      </c>
      <c r="C9" s="9">
        <v>62.2</v>
      </c>
      <c r="D9" s="9">
        <v>61.5</v>
      </c>
      <c r="E9" s="9">
        <v>61.5</v>
      </c>
      <c r="F9" s="9">
        <v>60.4</v>
      </c>
      <c r="G9" s="9">
        <v>60.6</v>
      </c>
      <c r="H9" s="9">
        <v>60.2</v>
      </c>
      <c r="I9" s="9">
        <v>61.3</v>
      </c>
      <c r="J9" s="9"/>
      <c r="K9" s="9"/>
      <c r="L9" s="9"/>
    </row>
    <row r="10" spans="1:12" x14ac:dyDescent="0.25">
      <c r="A10" s="8" t="s">
        <v>99</v>
      </c>
      <c r="B10" s="9">
        <v>61.6</v>
      </c>
      <c r="C10" s="9">
        <v>62.2</v>
      </c>
      <c r="D10" s="9">
        <v>61.5</v>
      </c>
      <c r="E10" s="9">
        <v>61.5</v>
      </c>
      <c r="F10" s="9">
        <v>60.4</v>
      </c>
      <c r="G10" s="9">
        <v>60.6</v>
      </c>
      <c r="H10" s="9">
        <v>60.2</v>
      </c>
      <c r="I10" s="9">
        <v>61.4</v>
      </c>
      <c r="J10" s="9">
        <v>64.3</v>
      </c>
      <c r="K10" s="9"/>
      <c r="L10" s="9"/>
    </row>
    <row r="11" spans="1:12" x14ac:dyDescent="0.25">
      <c r="A11" s="8" t="s">
        <v>100</v>
      </c>
      <c r="B11" s="9"/>
      <c r="C11" s="9"/>
      <c r="D11" s="9">
        <v>61.5</v>
      </c>
      <c r="E11" s="9">
        <v>61.5</v>
      </c>
      <c r="F11" s="9">
        <v>60.4</v>
      </c>
      <c r="G11" s="9">
        <v>60.6</v>
      </c>
      <c r="H11" s="9">
        <v>60.2</v>
      </c>
      <c r="I11" s="9">
        <v>61.4</v>
      </c>
      <c r="J11" s="9">
        <v>64.3</v>
      </c>
      <c r="K11" s="9"/>
      <c r="L11" s="9"/>
    </row>
    <row r="12" spans="1:12" x14ac:dyDescent="0.25">
      <c r="A12" s="8" t="s">
        <v>101</v>
      </c>
      <c r="B12" s="9"/>
      <c r="C12" s="9"/>
      <c r="D12" s="9"/>
      <c r="E12" s="9"/>
      <c r="F12" s="9">
        <v>60.4</v>
      </c>
      <c r="G12" s="9">
        <v>60.6</v>
      </c>
      <c r="H12" s="9">
        <v>60.2</v>
      </c>
      <c r="I12" s="9">
        <v>61.4</v>
      </c>
      <c r="J12" s="9">
        <v>64.3</v>
      </c>
      <c r="K12" s="9"/>
      <c r="L12" s="9"/>
    </row>
    <row r="13" spans="1:12" x14ac:dyDescent="0.25">
      <c r="A13" s="8" t="s">
        <v>102</v>
      </c>
      <c r="B13" s="9"/>
      <c r="C13" s="9"/>
      <c r="D13" s="9"/>
      <c r="E13" s="9"/>
      <c r="F13" s="9"/>
      <c r="G13" s="9"/>
      <c r="H13" s="9">
        <v>60.2</v>
      </c>
      <c r="I13" s="9">
        <v>61.4</v>
      </c>
      <c r="J13" s="9">
        <v>64.3</v>
      </c>
      <c r="K13" s="9"/>
      <c r="L13" s="9"/>
    </row>
    <row r="14" spans="1:12" x14ac:dyDescent="0.25">
      <c r="A14" s="8" t="s">
        <v>103</v>
      </c>
      <c r="B14" s="9"/>
      <c r="C14" s="9"/>
      <c r="D14" s="9"/>
      <c r="E14" s="9"/>
      <c r="F14" s="9"/>
      <c r="G14" s="9"/>
      <c r="H14" s="9"/>
      <c r="I14" s="9"/>
      <c r="J14" s="9">
        <v>64.3</v>
      </c>
      <c r="K14" s="9"/>
      <c r="L14"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L14"/>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12" x14ac:dyDescent="0.25">
      <c r="A1" s="5" t="s">
        <v>67</v>
      </c>
    </row>
    <row r="2" spans="1:12" x14ac:dyDescent="0.25">
      <c r="A2" s="7" t="str">
        <f>HYPERLINK("#'Contents'!A1", "See series details in 'Contents' page")</f>
        <v>See series details in 'Contents' page</v>
      </c>
    </row>
    <row r="4" spans="1:12" x14ac:dyDescent="0.25">
      <c r="A4" s="6" t="s">
        <v>134</v>
      </c>
      <c r="B4" s="8" t="s">
        <v>125</v>
      </c>
      <c r="C4" s="8" t="s">
        <v>126</v>
      </c>
      <c r="D4" s="8" t="s">
        <v>127</v>
      </c>
      <c r="E4" s="8" t="s">
        <v>128</v>
      </c>
      <c r="F4" s="8" t="s">
        <v>129</v>
      </c>
      <c r="G4" s="8" t="s">
        <v>130</v>
      </c>
      <c r="H4" s="8" t="s">
        <v>131</v>
      </c>
      <c r="I4" s="8" t="s">
        <v>132</v>
      </c>
      <c r="J4" s="8" t="s">
        <v>133</v>
      </c>
      <c r="K4" s="8"/>
      <c r="L4" s="8"/>
    </row>
    <row r="6" spans="1:12" x14ac:dyDescent="0.25">
      <c r="A6" s="8" t="s">
        <v>95</v>
      </c>
      <c r="B6" s="9">
        <v>80.400000000000006</v>
      </c>
      <c r="C6" s="9">
        <v>87</v>
      </c>
      <c r="D6" s="9"/>
      <c r="E6" s="9"/>
      <c r="F6" s="9"/>
      <c r="G6" s="9"/>
      <c r="H6" s="9"/>
      <c r="I6" s="9"/>
      <c r="J6" s="9"/>
      <c r="K6" s="9"/>
      <c r="L6" s="9"/>
    </row>
    <row r="7" spans="1:12" x14ac:dyDescent="0.25">
      <c r="A7" s="8" t="s">
        <v>96</v>
      </c>
      <c r="B7" s="9">
        <v>80.400000000000006</v>
      </c>
      <c r="C7" s="9">
        <v>84.1</v>
      </c>
      <c r="D7" s="9">
        <v>78.900000000000006</v>
      </c>
      <c r="E7" s="9">
        <v>72.400000000000006</v>
      </c>
      <c r="F7" s="9"/>
      <c r="G7" s="9"/>
      <c r="H7" s="9"/>
      <c r="I7" s="9"/>
      <c r="J7" s="9"/>
      <c r="K7" s="9"/>
      <c r="L7" s="9"/>
    </row>
    <row r="8" spans="1:12" x14ac:dyDescent="0.25">
      <c r="A8" s="8" t="s">
        <v>97</v>
      </c>
      <c r="B8" s="9">
        <v>80.400000000000006</v>
      </c>
      <c r="C8" s="9">
        <v>84.1</v>
      </c>
      <c r="D8" s="9">
        <v>78.900000000000006</v>
      </c>
      <c r="E8" s="9">
        <v>71.599999999999994</v>
      </c>
      <c r="F8" s="9">
        <v>73.5</v>
      </c>
      <c r="G8" s="9">
        <v>66.2</v>
      </c>
      <c r="H8" s="9"/>
      <c r="I8" s="9"/>
      <c r="J8" s="9"/>
      <c r="K8" s="9"/>
      <c r="L8" s="9"/>
    </row>
    <row r="9" spans="1:12" x14ac:dyDescent="0.25">
      <c r="A9" s="8" t="s">
        <v>98</v>
      </c>
      <c r="B9" s="9">
        <v>80.400000000000006</v>
      </c>
      <c r="C9" s="9">
        <v>84.1</v>
      </c>
      <c r="D9" s="9">
        <v>78.900000000000006</v>
      </c>
      <c r="E9" s="9">
        <v>71.599999999999994</v>
      </c>
      <c r="F9" s="9">
        <v>73.5</v>
      </c>
      <c r="G9" s="9">
        <v>62.8</v>
      </c>
      <c r="H9" s="9">
        <v>68.2</v>
      </c>
      <c r="I9" s="9">
        <v>63.8</v>
      </c>
      <c r="J9" s="9"/>
      <c r="K9" s="9"/>
      <c r="L9" s="9"/>
    </row>
    <row r="10" spans="1:12" x14ac:dyDescent="0.25">
      <c r="A10" s="8" t="s">
        <v>99</v>
      </c>
      <c r="B10" s="9">
        <v>80.400000000000006</v>
      </c>
      <c r="C10" s="9">
        <v>84.1</v>
      </c>
      <c r="D10" s="9">
        <v>78.900000000000006</v>
      </c>
      <c r="E10" s="9">
        <v>71.599999999999994</v>
      </c>
      <c r="F10" s="9">
        <v>73.5</v>
      </c>
      <c r="G10" s="9">
        <v>62.8</v>
      </c>
      <c r="H10" s="9">
        <v>68.2</v>
      </c>
      <c r="I10" s="9">
        <v>63.4</v>
      </c>
      <c r="J10" s="9">
        <v>63.8</v>
      </c>
      <c r="K10" s="9"/>
      <c r="L10" s="9"/>
    </row>
    <row r="11" spans="1:12" x14ac:dyDescent="0.25">
      <c r="A11" s="8" t="s">
        <v>100</v>
      </c>
      <c r="B11" s="9"/>
      <c r="C11" s="9"/>
      <c r="D11" s="9">
        <v>78.900000000000006</v>
      </c>
      <c r="E11" s="9">
        <v>71.599999999999994</v>
      </c>
      <c r="F11" s="9">
        <v>73.5</v>
      </c>
      <c r="G11" s="9">
        <v>62.8</v>
      </c>
      <c r="H11" s="9">
        <v>68.2</v>
      </c>
      <c r="I11" s="9">
        <v>63.4</v>
      </c>
      <c r="J11" s="9">
        <v>63.8</v>
      </c>
      <c r="K11" s="9"/>
      <c r="L11" s="9"/>
    </row>
    <row r="12" spans="1:12" x14ac:dyDescent="0.25">
      <c r="A12" s="8" t="s">
        <v>101</v>
      </c>
      <c r="B12" s="9"/>
      <c r="C12" s="9"/>
      <c r="D12" s="9"/>
      <c r="E12" s="9"/>
      <c r="F12" s="9">
        <v>73.5</v>
      </c>
      <c r="G12" s="9">
        <v>62.8</v>
      </c>
      <c r="H12" s="9">
        <v>68.2</v>
      </c>
      <c r="I12" s="9">
        <v>63.4</v>
      </c>
      <c r="J12" s="9">
        <v>63.8</v>
      </c>
      <c r="K12" s="9"/>
      <c r="L12" s="9"/>
    </row>
    <row r="13" spans="1:12" x14ac:dyDescent="0.25">
      <c r="A13" s="8" t="s">
        <v>102</v>
      </c>
      <c r="B13" s="9"/>
      <c r="C13" s="9"/>
      <c r="D13" s="9"/>
      <c r="E13" s="9"/>
      <c r="F13" s="9"/>
      <c r="G13" s="9"/>
      <c r="H13" s="9">
        <v>68.2</v>
      </c>
      <c r="I13" s="9">
        <v>63.4</v>
      </c>
      <c r="J13" s="9">
        <v>63.8</v>
      </c>
      <c r="K13" s="9"/>
      <c r="L13" s="9"/>
    </row>
    <row r="14" spans="1:12" x14ac:dyDescent="0.25">
      <c r="A14" s="8" t="s">
        <v>103</v>
      </c>
      <c r="B14" s="9"/>
      <c r="C14" s="9"/>
      <c r="D14" s="9"/>
      <c r="E14" s="9"/>
      <c r="F14" s="9"/>
      <c r="G14" s="9"/>
      <c r="H14" s="9"/>
      <c r="I14" s="9"/>
      <c r="J14" s="9">
        <v>63.8</v>
      </c>
      <c r="K14" s="9"/>
      <c r="L14"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L1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12" x14ac:dyDescent="0.25">
      <c r="A1" s="5" t="s">
        <v>70</v>
      </c>
    </row>
    <row r="2" spans="1:12" x14ac:dyDescent="0.25">
      <c r="A2" s="7" t="str">
        <f>HYPERLINK("#'Contents'!A1", "See series details in 'Contents' page")</f>
        <v>See series details in 'Contents' page</v>
      </c>
    </row>
    <row r="4" spans="1:12" x14ac:dyDescent="0.25">
      <c r="A4" s="6" t="s">
        <v>134</v>
      </c>
      <c r="B4" s="8" t="s">
        <v>125</v>
      </c>
      <c r="C4" s="8" t="s">
        <v>126</v>
      </c>
      <c r="D4" s="8" t="s">
        <v>127</v>
      </c>
      <c r="E4" s="8" t="s">
        <v>128</v>
      </c>
      <c r="F4" s="8" t="s">
        <v>129</v>
      </c>
      <c r="G4" s="8" t="s">
        <v>130</v>
      </c>
      <c r="H4" s="8" t="s">
        <v>131</v>
      </c>
      <c r="I4" s="8" t="s">
        <v>132</v>
      </c>
      <c r="J4" s="8" t="s">
        <v>133</v>
      </c>
      <c r="K4" s="8"/>
      <c r="L4" s="8"/>
    </row>
    <row r="6" spans="1:12" x14ac:dyDescent="0.25">
      <c r="A6" s="8" t="s">
        <v>94</v>
      </c>
      <c r="B6" s="9">
        <v>2.4</v>
      </c>
      <c r="C6" s="9">
        <v>2.5</v>
      </c>
      <c r="D6" s="9"/>
      <c r="E6" s="9"/>
      <c r="F6" s="9"/>
      <c r="G6" s="9"/>
      <c r="H6" s="9"/>
      <c r="I6" s="9"/>
      <c r="J6" s="9"/>
      <c r="K6" s="9"/>
      <c r="L6" s="9"/>
    </row>
    <row r="7" spans="1:12" x14ac:dyDescent="0.25">
      <c r="A7" s="8" t="s">
        <v>95</v>
      </c>
      <c r="B7" s="9">
        <v>2</v>
      </c>
      <c r="C7" s="9">
        <v>2</v>
      </c>
      <c r="D7" s="9">
        <v>2.5</v>
      </c>
      <c r="E7" s="9">
        <v>2.2000000000000002</v>
      </c>
      <c r="F7" s="9"/>
      <c r="G7" s="9"/>
      <c r="H7" s="9"/>
      <c r="I7" s="9"/>
      <c r="J7" s="9"/>
      <c r="K7" s="9"/>
      <c r="L7" s="9"/>
    </row>
    <row r="8" spans="1:12" x14ac:dyDescent="0.25">
      <c r="A8" s="8" t="s">
        <v>96</v>
      </c>
      <c r="B8" s="9">
        <v>1.6</v>
      </c>
      <c r="C8" s="9">
        <v>1.5</v>
      </c>
      <c r="D8" s="9">
        <v>2</v>
      </c>
      <c r="E8" s="9">
        <v>1.9</v>
      </c>
      <c r="F8" s="9">
        <v>2</v>
      </c>
      <c r="G8" s="9">
        <v>1.7</v>
      </c>
      <c r="H8" s="9"/>
      <c r="I8" s="9"/>
      <c r="J8" s="9"/>
      <c r="K8" s="9"/>
      <c r="L8" s="9"/>
    </row>
    <row r="9" spans="1:12" x14ac:dyDescent="0.25">
      <c r="A9" s="8" t="s">
        <v>97</v>
      </c>
      <c r="B9" s="9">
        <v>1.4</v>
      </c>
      <c r="C9" s="9">
        <v>1.4</v>
      </c>
      <c r="D9" s="9">
        <v>1.4</v>
      </c>
      <c r="E9" s="9">
        <v>1.6</v>
      </c>
      <c r="F9" s="9">
        <v>1.9</v>
      </c>
      <c r="G9" s="9">
        <v>1.7</v>
      </c>
      <c r="H9" s="9">
        <v>1.6</v>
      </c>
      <c r="I9" s="9">
        <v>1.6</v>
      </c>
      <c r="J9" s="9"/>
      <c r="K9" s="9"/>
      <c r="L9" s="9"/>
    </row>
    <row r="10" spans="1:12" x14ac:dyDescent="0.25">
      <c r="A10" s="8" t="s">
        <v>98</v>
      </c>
      <c r="B10" s="9">
        <v>1.4</v>
      </c>
      <c r="C10" s="9">
        <v>1.4</v>
      </c>
      <c r="D10" s="9">
        <v>1.4</v>
      </c>
      <c r="E10" s="9">
        <v>1.2</v>
      </c>
      <c r="F10" s="9">
        <v>1.5</v>
      </c>
      <c r="G10" s="9">
        <v>1.5</v>
      </c>
      <c r="H10" s="9">
        <v>1.6</v>
      </c>
      <c r="I10" s="9">
        <v>1.6</v>
      </c>
      <c r="J10" s="9">
        <v>1.5</v>
      </c>
      <c r="K10" s="9"/>
      <c r="L10" s="9"/>
    </row>
    <row r="11" spans="1:12" x14ac:dyDescent="0.25">
      <c r="A11" s="8" t="s">
        <v>99</v>
      </c>
      <c r="B11" s="9">
        <v>1.4</v>
      </c>
      <c r="C11" s="9">
        <v>1.4</v>
      </c>
      <c r="D11" s="9">
        <v>1.4</v>
      </c>
      <c r="E11" s="9">
        <v>1.1000000000000001</v>
      </c>
      <c r="F11" s="9">
        <v>1.3</v>
      </c>
      <c r="G11" s="9">
        <v>1.3</v>
      </c>
      <c r="H11" s="9">
        <v>1.3</v>
      </c>
      <c r="I11" s="9">
        <v>1.4</v>
      </c>
      <c r="J11" s="9">
        <v>1.3</v>
      </c>
      <c r="K11" s="9"/>
      <c r="L11" s="9"/>
    </row>
    <row r="12" spans="1:12" x14ac:dyDescent="0.25">
      <c r="A12" s="8" t="s">
        <v>100</v>
      </c>
      <c r="B12" s="9"/>
      <c r="C12" s="9"/>
      <c r="D12" s="9">
        <v>1.4</v>
      </c>
      <c r="E12" s="9">
        <v>1.3</v>
      </c>
      <c r="F12" s="9">
        <v>1.3</v>
      </c>
      <c r="G12" s="9">
        <v>1.3</v>
      </c>
      <c r="H12" s="9">
        <v>1.3</v>
      </c>
      <c r="I12" s="9">
        <v>1.3</v>
      </c>
      <c r="J12" s="9">
        <v>1.2</v>
      </c>
      <c r="K12" s="9"/>
      <c r="L12" s="9"/>
    </row>
    <row r="13" spans="1:12" x14ac:dyDescent="0.25">
      <c r="A13" s="8" t="s">
        <v>101</v>
      </c>
      <c r="B13" s="9"/>
      <c r="C13" s="9"/>
      <c r="D13" s="9"/>
      <c r="E13" s="9"/>
      <c r="F13" s="9">
        <v>1.2</v>
      </c>
      <c r="G13" s="9">
        <v>1.2</v>
      </c>
      <c r="H13" s="9">
        <v>1.2</v>
      </c>
      <c r="I13" s="9">
        <v>1.2</v>
      </c>
      <c r="J13" s="9">
        <v>1.2</v>
      </c>
      <c r="K13" s="9"/>
      <c r="L13" s="9"/>
    </row>
    <row r="14" spans="1:12" x14ac:dyDescent="0.25">
      <c r="A14" s="8" t="s">
        <v>102</v>
      </c>
      <c r="B14" s="9"/>
      <c r="C14" s="9"/>
      <c r="D14" s="9"/>
      <c r="E14" s="9"/>
      <c r="F14" s="9"/>
      <c r="G14" s="9"/>
      <c r="H14" s="9">
        <v>1.2</v>
      </c>
      <c r="I14" s="9">
        <v>1.2</v>
      </c>
      <c r="J14" s="9">
        <v>1.2</v>
      </c>
      <c r="K14" s="9"/>
      <c r="L14" s="9"/>
    </row>
    <row r="15" spans="1:12" x14ac:dyDescent="0.25">
      <c r="A15" s="8" t="s">
        <v>103</v>
      </c>
      <c r="B15" s="9"/>
      <c r="C15" s="9"/>
      <c r="D15" s="9"/>
      <c r="E15" s="9"/>
      <c r="F15" s="9"/>
      <c r="G15" s="9"/>
      <c r="H15" s="9"/>
      <c r="I15" s="9"/>
      <c r="J15" s="9">
        <v>1.2</v>
      </c>
      <c r="K15" s="9"/>
      <c r="L1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L1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12" x14ac:dyDescent="0.25">
      <c r="A1" s="5" t="s">
        <v>74</v>
      </c>
    </row>
    <row r="2" spans="1:12" x14ac:dyDescent="0.25">
      <c r="A2" s="7" t="str">
        <f>HYPERLINK("#'Contents'!A1", "See series details in 'Contents' page")</f>
        <v>See series details in 'Contents' page</v>
      </c>
    </row>
    <row r="4" spans="1:12" x14ac:dyDescent="0.25">
      <c r="A4" s="6" t="s">
        <v>134</v>
      </c>
      <c r="B4" s="8" t="s">
        <v>125</v>
      </c>
      <c r="C4" s="8" t="s">
        <v>126</v>
      </c>
      <c r="D4" s="8" t="s">
        <v>127</v>
      </c>
      <c r="E4" s="8" t="s">
        <v>128</v>
      </c>
      <c r="F4" s="8" t="s">
        <v>129</v>
      </c>
      <c r="G4" s="8" t="s">
        <v>130</v>
      </c>
      <c r="H4" s="8" t="s">
        <v>131</v>
      </c>
      <c r="I4" s="8" t="s">
        <v>132</v>
      </c>
      <c r="J4" s="8" t="s">
        <v>133</v>
      </c>
      <c r="K4" s="8"/>
      <c r="L4" s="8"/>
    </row>
    <row r="6" spans="1:12" x14ac:dyDescent="0.25">
      <c r="A6" s="8" t="s">
        <v>94</v>
      </c>
      <c r="B6" s="9">
        <v>-0.5</v>
      </c>
      <c r="C6" s="9"/>
      <c r="D6" s="9"/>
      <c r="E6" s="9"/>
      <c r="F6" s="9"/>
      <c r="G6" s="9"/>
      <c r="H6" s="9"/>
      <c r="I6" s="9"/>
      <c r="J6" s="9"/>
      <c r="K6" s="9"/>
      <c r="L6" s="9"/>
    </row>
    <row r="7" spans="1:12" x14ac:dyDescent="0.25">
      <c r="A7" s="8" t="s">
        <v>95</v>
      </c>
      <c r="B7" s="9">
        <v>3</v>
      </c>
      <c r="C7" s="9">
        <v>1.8</v>
      </c>
      <c r="D7" s="9">
        <v>0.8</v>
      </c>
      <c r="E7" s="9"/>
      <c r="F7" s="9"/>
      <c r="G7" s="9"/>
      <c r="H7" s="9"/>
      <c r="I7" s="9"/>
      <c r="J7" s="9"/>
      <c r="K7" s="9"/>
      <c r="L7" s="9"/>
    </row>
    <row r="8" spans="1:12" x14ac:dyDescent="0.25">
      <c r="A8" s="8" t="s">
        <v>96</v>
      </c>
      <c r="B8" s="9">
        <v>1.4</v>
      </c>
      <c r="C8" s="9">
        <v>0.8</v>
      </c>
      <c r="D8" s="9">
        <v>0.1</v>
      </c>
      <c r="E8" s="9">
        <v>-1</v>
      </c>
      <c r="F8" s="9">
        <v>-1.9</v>
      </c>
      <c r="G8" s="9"/>
      <c r="H8" s="9"/>
      <c r="I8" s="9"/>
      <c r="J8" s="9"/>
      <c r="K8" s="9"/>
      <c r="L8" s="9"/>
    </row>
    <row r="9" spans="1:12" x14ac:dyDescent="0.25">
      <c r="A9" s="8" t="s">
        <v>97</v>
      </c>
      <c r="B9" s="9">
        <v>1.1000000000000001</v>
      </c>
      <c r="C9" s="9">
        <v>1.3</v>
      </c>
      <c r="D9" s="9">
        <v>1.9</v>
      </c>
      <c r="E9" s="9">
        <v>0.5</v>
      </c>
      <c r="F9" s="9">
        <v>-0.7</v>
      </c>
      <c r="G9" s="9">
        <v>-0.6</v>
      </c>
      <c r="H9" s="9">
        <v>-0.7</v>
      </c>
      <c r="I9" s="9"/>
      <c r="J9" s="9"/>
      <c r="K9" s="9"/>
      <c r="L9" s="9"/>
    </row>
    <row r="10" spans="1:12" x14ac:dyDescent="0.25">
      <c r="A10" s="8" t="s">
        <v>98</v>
      </c>
      <c r="B10" s="9">
        <v>1.2</v>
      </c>
      <c r="C10" s="9">
        <v>1.2</v>
      </c>
      <c r="D10" s="9">
        <v>1.3</v>
      </c>
      <c r="E10" s="9">
        <v>1.1000000000000001</v>
      </c>
      <c r="F10" s="9">
        <v>0.7</v>
      </c>
      <c r="G10" s="9">
        <v>0.9</v>
      </c>
      <c r="H10" s="9">
        <v>0.3</v>
      </c>
      <c r="I10" s="9">
        <v>0.9</v>
      </c>
      <c r="J10" s="9">
        <v>0.7</v>
      </c>
      <c r="K10" s="9"/>
      <c r="L10" s="9"/>
    </row>
    <row r="11" spans="1:12" x14ac:dyDescent="0.25">
      <c r="A11" s="8" t="s">
        <v>99</v>
      </c>
      <c r="B11" s="9">
        <v>1.1000000000000001</v>
      </c>
      <c r="C11" s="9">
        <v>1.1000000000000001</v>
      </c>
      <c r="D11" s="9">
        <v>1</v>
      </c>
      <c r="E11" s="9">
        <v>1.1000000000000001</v>
      </c>
      <c r="F11" s="9">
        <v>0.9</v>
      </c>
      <c r="G11" s="9">
        <v>1.1000000000000001</v>
      </c>
      <c r="H11" s="9">
        <v>0.9</v>
      </c>
      <c r="I11" s="9">
        <v>0.9</v>
      </c>
      <c r="J11" s="9">
        <v>0.6</v>
      </c>
      <c r="K11" s="9"/>
      <c r="L11" s="9"/>
    </row>
    <row r="12" spans="1:12" x14ac:dyDescent="0.25">
      <c r="A12" s="8" t="s">
        <v>100</v>
      </c>
      <c r="B12" s="9"/>
      <c r="C12" s="9"/>
      <c r="D12" s="9">
        <v>1</v>
      </c>
      <c r="E12" s="9">
        <v>1.1000000000000001</v>
      </c>
      <c r="F12" s="9">
        <v>1</v>
      </c>
      <c r="G12" s="9">
        <v>1</v>
      </c>
      <c r="H12" s="9">
        <v>1</v>
      </c>
      <c r="I12" s="9">
        <v>0.8</v>
      </c>
      <c r="J12" s="9">
        <v>0.6</v>
      </c>
      <c r="K12" s="9"/>
      <c r="L12" s="9"/>
    </row>
    <row r="13" spans="1:12" x14ac:dyDescent="0.25">
      <c r="A13" s="8" t="s">
        <v>101</v>
      </c>
      <c r="B13" s="9"/>
      <c r="C13" s="9"/>
      <c r="D13" s="9"/>
      <c r="E13" s="9"/>
      <c r="F13" s="9">
        <v>1</v>
      </c>
      <c r="G13" s="9">
        <v>1</v>
      </c>
      <c r="H13" s="9">
        <v>0.8</v>
      </c>
      <c r="I13" s="9">
        <v>0.8</v>
      </c>
      <c r="J13" s="9">
        <v>0.6</v>
      </c>
      <c r="K13" s="9"/>
      <c r="L13" s="9"/>
    </row>
    <row r="14" spans="1:12" x14ac:dyDescent="0.25">
      <c r="A14" s="8" t="s">
        <v>102</v>
      </c>
      <c r="B14" s="9"/>
      <c r="C14" s="9"/>
      <c r="D14" s="9"/>
      <c r="E14" s="9"/>
      <c r="F14" s="9"/>
      <c r="G14" s="9"/>
      <c r="H14" s="9">
        <v>0.7</v>
      </c>
      <c r="I14" s="9">
        <v>0.7</v>
      </c>
      <c r="J14" s="9">
        <v>0.7</v>
      </c>
      <c r="K14" s="9"/>
      <c r="L14" s="9"/>
    </row>
    <row r="15" spans="1:12" x14ac:dyDescent="0.25">
      <c r="A15" s="8" t="s">
        <v>103</v>
      </c>
      <c r="B15" s="9"/>
      <c r="C15" s="9"/>
      <c r="D15" s="9"/>
      <c r="E15" s="9"/>
      <c r="F15" s="9"/>
      <c r="G15" s="9"/>
      <c r="H15" s="9"/>
      <c r="I15" s="9"/>
      <c r="J15" s="9">
        <v>0.7</v>
      </c>
      <c r="K15" s="9"/>
      <c r="L1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L1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12" x14ac:dyDescent="0.25">
      <c r="A1" s="5" t="s">
        <v>76</v>
      </c>
    </row>
    <row r="2" spans="1:12" x14ac:dyDescent="0.25">
      <c r="A2" s="7" t="str">
        <f>HYPERLINK("#'Contents'!A1", "See series details in 'Contents' page")</f>
        <v>See series details in 'Contents' page</v>
      </c>
    </row>
    <row r="4" spans="1:12" x14ac:dyDescent="0.25">
      <c r="A4" s="6" t="s">
        <v>134</v>
      </c>
      <c r="B4" s="8" t="s">
        <v>125</v>
      </c>
      <c r="C4" s="8" t="s">
        <v>126</v>
      </c>
      <c r="D4" s="8" t="s">
        <v>127</v>
      </c>
      <c r="E4" s="8" t="s">
        <v>128</v>
      </c>
      <c r="F4" s="8" t="s">
        <v>129</v>
      </c>
      <c r="G4" s="8" t="s">
        <v>130</v>
      </c>
      <c r="H4" s="8" t="s">
        <v>131</v>
      </c>
      <c r="I4" s="8" t="s">
        <v>132</v>
      </c>
      <c r="J4" s="8" t="s">
        <v>133</v>
      </c>
      <c r="K4" s="8"/>
      <c r="L4" s="8"/>
    </row>
    <row r="6" spans="1:12" x14ac:dyDescent="0.25">
      <c r="A6" s="8" t="s">
        <v>94</v>
      </c>
      <c r="B6" s="9">
        <v>0.9</v>
      </c>
      <c r="C6" s="9"/>
      <c r="D6" s="9"/>
      <c r="E6" s="9"/>
      <c r="F6" s="9"/>
      <c r="G6" s="9"/>
      <c r="H6" s="9"/>
      <c r="I6" s="9"/>
      <c r="J6" s="9"/>
      <c r="K6" s="9"/>
      <c r="L6" s="9"/>
    </row>
    <row r="7" spans="1:12" x14ac:dyDescent="0.25">
      <c r="A7" s="8" t="s">
        <v>95</v>
      </c>
      <c r="B7" s="9">
        <v>1</v>
      </c>
      <c r="C7" s="9">
        <v>3.2</v>
      </c>
      <c r="D7" s="9">
        <v>1.2</v>
      </c>
      <c r="E7" s="9"/>
      <c r="F7" s="9"/>
      <c r="G7" s="9"/>
      <c r="H7" s="9"/>
      <c r="I7" s="9"/>
      <c r="J7" s="9"/>
      <c r="K7" s="9"/>
      <c r="L7" s="9"/>
    </row>
    <row r="8" spans="1:12" x14ac:dyDescent="0.25">
      <c r="A8" s="8" t="s">
        <v>96</v>
      </c>
      <c r="B8" s="9">
        <v>1.7</v>
      </c>
      <c r="C8" s="9">
        <v>4.5</v>
      </c>
      <c r="D8" s="9">
        <v>2.4</v>
      </c>
      <c r="E8" s="9">
        <v>3.2</v>
      </c>
      <c r="F8" s="9">
        <v>3.9</v>
      </c>
      <c r="G8" s="9"/>
      <c r="H8" s="9"/>
      <c r="I8" s="9"/>
      <c r="J8" s="9"/>
      <c r="K8" s="9"/>
      <c r="L8" s="9"/>
    </row>
    <row r="9" spans="1:12" x14ac:dyDescent="0.25">
      <c r="A9" s="8" t="s">
        <v>97</v>
      </c>
      <c r="B9" s="9">
        <v>2.4</v>
      </c>
      <c r="C9" s="9">
        <v>4</v>
      </c>
      <c r="D9" s="9">
        <v>2.2000000000000002</v>
      </c>
      <c r="E9" s="9">
        <v>2.7</v>
      </c>
      <c r="F9" s="9">
        <v>3.9</v>
      </c>
      <c r="G9" s="9">
        <v>4.4000000000000004</v>
      </c>
      <c r="H9" s="9">
        <v>4.7</v>
      </c>
      <c r="I9" s="9"/>
      <c r="J9" s="9"/>
      <c r="K9" s="9"/>
      <c r="L9" s="9"/>
    </row>
    <row r="10" spans="1:12" x14ac:dyDescent="0.25">
      <c r="A10" s="8" t="s">
        <v>98</v>
      </c>
      <c r="B10" s="9">
        <v>2.7</v>
      </c>
      <c r="C10" s="9">
        <v>3.9</v>
      </c>
      <c r="D10" s="9">
        <v>2.6</v>
      </c>
      <c r="E10" s="9">
        <v>2.7</v>
      </c>
      <c r="F10" s="9">
        <v>4.0999999999999996</v>
      </c>
      <c r="G10" s="9">
        <v>4.8</v>
      </c>
      <c r="H10" s="9">
        <v>4.7</v>
      </c>
      <c r="I10" s="9">
        <v>4.0999999999999996</v>
      </c>
      <c r="J10" s="9">
        <v>6</v>
      </c>
      <c r="K10" s="9"/>
      <c r="L10" s="9"/>
    </row>
    <row r="11" spans="1:12" x14ac:dyDescent="0.25">
      <c r="A11" s="8" t="s">
        <v>99</v>
      </c>
      <c r="B11" s="9">
        <v>2.7</v>
      </c>
      <c r="C11" s="9">
        <v>3.8</v>
      </c>
      <c r="D11" s="9">
        <v>3.1</v>
      </c>
      <c r="E11" s="9">
        <v>2.7</v>
      </c>
      <c r="F11" s="9">
        <v>4.0999999999999996</v>
      </c>
      <c r="G11" s="9">
        <v>4.3</v>
      </c>
      <c r="H11" s="9">
        <v>4.5</v>
      </c>
      <c r="I11" s="9">
        <v>4.3</v>
      </c>
      <c r="J11" s="9">
        <v>5.9</v>
      </c>
      <c r="K11" s="9"/>
      <c r="L11" s="9"/>
    </row>
    <row r="12" spans="1:12" x14ac:dyDescent="0.25">
      <c r="A12" s="8" t="s">
        <v>100</v>
      </c>
      <c r="B12" s="9"/>
      <c r="C12" s="9"/>
      <c r="D12" s="9">
        <v>3.4</v>
      </c>
      <c r="E12" s="9">
        <v>2.7</v>
      </c>
      <c r="F12" s="9">
        <v>4.0999999999999996</v>
      </c>
      <c r="G12" s="9">
        <v>4.3</v>
      </c>
      <c r="H12" s="9">
        <v>4.5</v>
      </c>
      <c r="I12" s="9">
        <v>4.5</v>
      </c>
      <c r="J12" s="9">
        <v>5.5</v>
      </c>
      <c r="K12" s="9"/>
      <c r="L12" s="9"/>
    </row>
    <row r="13" spans="1:12" x14ac:dyDescent="0.25">
      <c r="A13" s="8" t="s">
        <v>101</v>
      </c>
      <c r="B13" s="9"/>
      <c r="C13" s="9"/>
      <c r="D13" s="9"/>
      <c r="E13" s="9"/>
      <c r="F13" s="9">
        <v>4.0999999999999996</v>
      </c>
      <c r="G13" s="9">
        <v>4.2</v>
      </c>
      <c r="H13" s="9">
        <v>4.4000000000000004</v>
      </c>
      <c r="I13" s="9">
        <v>4.5999999999999996</v>
      </c>
      <c r="J13" s="9">
        <v>5.4</v>
      </c>
      <c r="K13" s="9"/>
      <c r="L13" s="9"/>
    </row>
    <row r="14" spans="1:12" x14ac:dyDescent="0.25">
      <c r="A14" s="8" t="s">
        <v>102</v>
      </c>
      <c r="B14" s="9"/>
      <c r="C14" s="9"/>
      <c r="D14" s="9"/>
      <c r="E14" s="9"/>
      <c r="F14" s="9"/>
      <c r="G14" s="9"/>
      <c r="H14" s="9">
        <v>4.5</v>
      </c>
      <c r="I14" s="9">
        <v>4.5</v>
      </c>
      <c r="J14" s="9">
        <v>5.2</v>
      </c>
      <c r="K14" s="9"/>
      <c r="L14" s="9"/>
    </row>
    <row r="15" spans="1:12" x14ac:dyDescent="0.25">
      <c r="A15" s="8" t="s">
        <v>103</v>
      </c>
      <c r="B15" s="9"/>
      <c r="C15" s="9"/>
      <c r="D15" s="9"/>
      <c r="E15" s="9"/>
      <c r="F15" s="9"/>
      <c r="G15" s="9"/>
      <c r="H15" s="9"/>
      <c r="I15" s="9"/>
      <c r="J15" s="9">
        <v>5.0999999999999996</v>
      </c>
      <c r="K15" s="9"/>
      <c r="L1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1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12" x14ac:dyDescent="0.25">
      <c r="A1" s="5" t="s">
        <v>78</v>
      </c>
    </row>
    <row r="2" spans="1:12" x14ac:dyDescent="0.25">
      <c r="A2" s="7" t="str">
        <f>HYPERLINK("#'Contents'!A1", "See series details in 'Contents' page")</f>
        <v>See series details in 'Contents' page</v>
      </c>
    </row>
    <row r="4" spans="1:12" x14ac:dyDescent="0.25">
      <c r="A4" s="6" t="s">
        <v>134</v>
      </c>
      <c r="B4" s="8" t="s">
        <v>125</v>
      </c>
      <c r="C4" s="8" t="s">
        <v>126</v>
      </c>
      <c r="D4" s="8" t="s">
        <v>127</v>
      </c>
      <c r="E4" s="8" t="s">
        <v>128</v>
      </c>
      <c r="F4" s="8" t="s">
        <v>129</v>
      </c>
      <c r="G4" s="8" t="s">
        <v>130</v>
      </c>
      <c r="H4" s="8" t="s">
        <v>131</v>
      </c>
      <c r="I4" s="8" t="s">
        <v>132</v>
      </c>
      <c r="J4" s="8" t="s">
        <v>133</v>
      </c>
      <c r="K4" s="8"/>
      <c r="L4" s="8"/>
    </row>
    <row r="6" spans="1:12" x14ac:dyDescent="0.25">
      <c r="A6" s="8" t="s">
        <v>94</v>
      </c>
      <c r="B6" s="9">
        <v>0.1</v>
      </c>
      <c r="C6" s="9"/>
      <c r="D6" s="9"/>
      <c r="E6" s="9"/>
      <c r="F6" s="9"/>
      <c r="G6" s="9"/>
      <c r="H6" s="9"/>
      <c r="I6" s="9"/>
      <c r="J6" s="9"/>
      <c r="K6" s="9"/>
      <c r="L6" s="9"/>
    </row>
    <row r="7" spans="1:12" x14ac:dyDescent="0.25">
      <c r="A7" s="8" t="s">
        <v>95</v>
      </c>
      <c r="B7" s="9">
        <v>0.8</v>
      </c>
      <c r="C7" s="9">
        <v>0.4</v>
      </c>
      <c r="D7" s="9">
        <v>0.2</v>
      </c>
      <c r="E7" s="9"/>
      <c r="F7" s="9"/>
      <c r="G7" s="9"/>
      <c r="H7" s="9"/>
      <c r="I7" s="9"/>
      <c r="J7" s="9"/>
      <c r="K7" s="9"/>
      <c r="L7" s="9"/>
    </row>
    <row r="8" spans="1:12" x14ac:dyDescent="0.25">
      <c r="A8" s="8" t="s">
        <v>96</v>
      </c>
      <c r="B8" s="9">
        <v>0.4</v>
      </c>
      <c r="C8" s="9">
        <v>0</v>
      </c>
      <c r="D8" s="9">
        <v>0.5</v>
      </c>
      <c r="E8" s="9">
        <v>0.8</v>
      </c>
      <c r="F8" s="9">
        <v>0.8</v>
      </c>
      <c r="G8" s="9"/>
      <c r="H8" s="9"/>
      <c r="I8" s="9"/>
      <c r="J8" s="9"/>
      <c r="K8" s="9"/>
      <c r="L8" s="9"/>
    </row>
    <row r="9" spans="1:12" x14ac:dyDescent="0.25">
      <c r="A9" s="8" t="s">
        <v>97</v>
      </c>
      <c r="B9" s="9">
        <v>0.5</v>
      </c>
      <c r="C9" s="9">
        <v>0.4</v>
      </c>
      <c r="D9" s="9">
        <v>0.7</v>
      </c>
      <c r="E9" s="9">
        <v>0.9</v>
      </c>
      <c r="F9" s="9">
        <v>1</v>
      </c>
      <c r="G9" s="9">
        <v>1.3</v>
      </c>
      <c r="H9" s="9">
        <v>1.3</v>
      </c>
      <c r="I9" s="9"/>
      <c r="J9" s="9"/>
      <c r="K9" s="9"/>
      <c r="L9" s="9"/>
    </row>
    <row r="10" spans="1:12" x14ac:dyDescent="0.25">
      <c r="A10" s="8" t="s">
        <v>98</v>
      </c>
      <c r="B10" s="9">
        <v>0.6</v>
      </c>
      <c r="C10" s="9">
        <v>0.6</v>
      </c>
      <c r="D10" s="9">
        <v>-0.3</v>
      </c>
      <c r="E10" s="9">
        <v>-0.4</v>
      </c>
      <c r="F10" s="9">
        <v>-0.3</v>
      </c>
      <c r="G10" s="9">
        <v>0.3</v>
      </c>
      <c r="H10" s="9">
        <v>0.3</v>
      </c>
      <c r="I10" s="9">
        <v>0</v>
      </c>
      <c r="J10" s="9">
        <v>-0.3</v>
      </c>
      <c r="K10" s="9"/>
      <c r="L10" s="9"/>
    </row>
    <row r="11" spans="1:12" x14ac:dyDescent="0.25">
      <c r="A11" s="8" t="s">
        <v>99</v>
      </c>
      <c r="B11" s="9">
        <v>0.6</v>
      </c>
      <c r="C11" s="9">
        <v>0.6</v>
      </c>
      <c r="D11" s="9">
        <v>0.1</v>
      </c>
      <c r="E11" s="9">
        <v>0.1</v>
      </c>
      <c r="F11" s="9">
        <v>0</v>
      </c>
      <c r="G11" s="9">
        <v>0</v>
      </c>
      <c r="H11" s="9">
        <v>-0.1</v>
      </c>
      <c r="I11" s="9">
        <v>-0.5</v>
      </c>
      <c r="J11" s="9">
        <v>-0.9</v>
      </c>
      <c r="K11" s="9"/>
      <c r="L11" s="9"/>
    </row>
    <row r="12" spans="1:12" x14ac:dyDescent="0.25">
      <c r="A12" s="8" t="s">
        <v>100</v>
      </c>
      <c r="B12" s="9"/>
      <c r="C12" s="9"/>
      <c r="D12" s="9">
        <v>0.6</v>
      </c>
      <c r="E12" s="9">
        <v>0.6</v>
      </c>
      <c r="F12" s="9">
        <v>0.4</v>
      </c>
      <c r="G12" s="9">
        <v>0.1</v>
      </c>
      <c r="H12" s="9">
        <v>0</v>
      </c>
      <c r="I12" s="9">
        <v>-0.2</v>
      </c>
      <c r="J12" s="9">
        <v>-0.4</v>
      </c>
      <c r="K12" s="9"/>
      <c r="L12" s="9"/>
    </row>
    <row r="13" spans="1:12" x14ac:dyDescent="0.25">
      <c r="A13" s="8" t="s">
        <v>101</v>
      </c>
      <c r="B13" s="9"/>
      <c r="C13" s="9"/>
      <c r="D13" s="9"/>
      <c r="E13" s="9"/>
      <c r="F13" s="9">
        <v>0.4</v>
      </c>
      <c r="G13" s="9">
        <v>0.5</v>
      </c>
      <c r="H13" s="9">
        <v>0.3</v>
      </c>
      <c r="I13" s="9">
        <v>0.2</v>
      </c>
      <c r="J13" s="9">
        <v>0.3</v>
      </c>
      <c r="K13" s="9"/>
      <c r="L13" s="9"/>
    </row>
    <row r="14" spans="1:12" x14ac:dyDescent="0.25">
      <c r="A14" s="8" t="s">
        <v>102</v>
      </c>
      <c r="B14" s="9"/>
      <c r="C14" s="9"/>
      <c r="D14" s="9"/>
      <c r="E14" s="9"/>
      <c r="F14" s="9"/>
      <c r="G14" s="9"/>
      <c r="H14" s="9">
        <v>0.3</v>
      </c>
      <c r="I14" s="9">
        <v>0.3</v>
      </c>
      <c r="J14" s="9">
        <v>0.5</v>
      </c>
      <c r="K14" s="9"/>
      <c r="L14" s="9"/>
    </row>
    <row r="15" spans="1:12" x14ac:dyDescent="0.25">
      <c r="A15" s="8" t="s">
        <v>103</v>
      </c>
      <c r="B15" s="9"/>
      <c r="C15" s="9"/>
      <c r="D15" s="9"/>
      <c r="E15" s="9"/>
      <c r="F15" s="9"/>
      <c r="G15" s="9"/>
      <c r="H15" s="9"/>
      <c r="I15" s="9"/>
      <c r="J15" s="9">
        <v>0.3</v>
      </c>
      <c r="K15" s="9"/>
      <c r="L1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L15"/>
  <sheetViews>
    <sheetView workbookViewId="0">
      <pane xSplit="1" ySplit="5" topLeftCell="B6" activePane="bottomRight" state="frozen"/>
      <selection pane="topRight"/>
      <selection pane="bottomLeft"/>
      <selection pane="bottomRight"/>
    </sheetView>
  </sheetViews>
  <sheetFormatPr defaultColWidth="11.42578125" defaultRowHeight="15" x14ac:dyDescent="0.25"/>
  <cols>
    <col min="1" max="1" width="16.140625" customWidth="1"/>
  </cols>
  <sheetData>
    <row r="1" spans="1:12" x14ac:dyDescent="0.25">
      <c r="A1" s="5" t="s">
        <v>81</v>
      </c>
    </row>
    <row r="2" spans="1:12" x14ac:dyDescent="0.25">
      <c r="A2" s="7" t="str">
        <f>HYPERLINK("#'Contents'!A1", "See series details in 'Contents' page")</f>
        <v>See series details in 'Contents' page</v>
      </c>
    </row>
    <row r="4" spans="1:12" x14ac:dyDescent="0.25">
      <c r="A4" s="6" t="s">
        <v>134</v>
      </c>
      <c r="B4" s="8" t="s">
        <v>125</v>
      </c>
      <c r="C4" s="8" t="s">
        <v>126</v>
      </c>
      <c r="D4" s="8" t="s">
        <v>127</v>
      </c>
      <c r="E4" s="8" t="s">
        <v>128</v>
      </c>
      <c r="F4" s="8" t="s">
        <v>129</v>
      </c>
      <c r="G4" s="8" t="s">
        <v>130</v>
      </c>
      <c r="H4" s="8" t="s">
        <v>131</v>
      </c>
      <c r="I4" s="8" t="s">
        <v>132</v>
      </c>
      <c r="J4" s="8" t="s">
        <v>133</v>
      </c>
      <c r="K4" s="8"/>
      <c r="L4" s="8"/>
    </row>
    <row r="6" spans="1:12" x14ac:dyDescent="0.25">
      <c r="A6" s="8" t="s">
        <v>94</v>
      </c>
      <c r="B6" s="9">
        <v>1.4</v>
      </c>
      <c r="C6" s="9"/>
      <c r="D6" s="9"/>
      <c r="E6" s="9"/>
      <c r="F6" s="9"/>
      <c r="G6" s="9"/>
      <c r="H6" s="9"/>
      <c r="I6" s="9"/>
      <c r="J6" s="9"/>
      <c r="K6" s="9"/>
      <c r="L6" s="9"/>
    </row>
    <row r="7" spans="1:12" x14ac:dyDescent="0.25">
      <c r="A7" s="8" t="s">
        <v>95</v>
      </c>
      <c r="B7" s="9">
        <v>3.5</v>
      </c>
      <c r="C7" s="9">
        <v>3.1</v>
      </c>
      <c r="D7" s="9">
        <v>2.7</v>
      </c>
      <c r="E7" s="9"/>
      <c r="F7" s="9"/>
      <c r="G7" s="9"/>
      <c r="H7" s="9"/>
      <c r="I7" s="9"/>
      <c r="J7" s="9"/>
      <c r="K7" s="9"/>
      <c r="L7" s="9"/>
    </row>
    <row r="8" spans="1:12" x14ac:dyDescent="0.25">
      <c r="A8" s="8" t="s">
        <v>96</v>
      </c>
      <c r="B8" s="9">
        <v>1</v>
      </c>
      <c r="C8" s="9">
        <v>0.5</v>
      </c>
      <c r="D8" s="9">
        <v>0.8</v>
      </c>
      <c r="E8" s="9">
        <v>0.6</v>
      </c>
      <c r="F8" s="9">
        <v>-0.3</v>
      </c>
      <c r="G8" s="9"/>
      <c r="H8" s="9"/>
      <c r="I8" s="9"/>
      <c r="J8" s="9"/>
      <c r="K8" s="9"/>
      <c r="L8" s="9"/>
    </row>
    <row r="9" spans="1:12" x14ac:dyDescent="0.25">
      <c r="A9" s="8" t="s">
        <v>97</v>
      </c>
      <c r="B9" s="9">
        <v>0.8</v>
      </c>
      <c r="C9" s="9">
        <v>1.1000000000000001</v>
      </c>
      <c r="D9" s="9">
        <v>1.5</v>
      </c>
      <c r="E9" s="9">
        <v>1.6</v>
      </c>
      <c r="F9" s="9">
        <v>0.7</v>
      </c>
      <c r="G9" s="9">
        <v>2</v>
      </c>
      <c r="H9" s="9">
        <v>1.9</v>
      </c>
      <c r="I9" s="9"/>
      <c r="J9" s="9"/>
      <c r="K9" s="9"/>
      <c r="L9" s="9"/>
    </row>
    <row r="10" spans="1:12" x14ac:dyDescent="0.25">
      <c r="A10" s="8" t="s">
        <v>98</v>
      </c>
      <c r="B10" s="9">
        <v>1</v>
      </c>
      <c r="C10" s="9">
        <v>1.3</v>
      </c>
      <c r="D10" s="9">
        <v>0.4</v>
      </c>
      <c r="E10" s="9">
        <v>0.2</v>
      </c>
      <c r="F10" s="9">
        <v>0.6</v>
      </c>
      <c r="G10" s="9">
        <v>1</v>
      </c>
      <c r="H10" s="9">
        <v>0.8</v>
      </c>
      <c r="I10" s="9">
        <v>0.9</v>
      </c>
      <c r="J10" s="9">
        <v>0.7</v>
      </c>
      <c r="K10" s="9"/>
      <c r="L10" s="9"/>
    </row>
    <row r="11" spans="1:12" x14ac:dyDescent="0.25">
      <c r="A11" s="8" t="s">
        <v>99</v>
      </c>
      <c r="B11" s="9">
        <v>1.1000000000000001</v>
      </c>
      <c r="C11" s="9">
        <v>1.4</v>
      </c>
      <c r="D11" s="9">
        <v>0.8</v>
      </c>
      <c r="E11" s="9">
        <v>0.9</v>
      </c>
      <c r="F11" s="9">
        <v>0.8</v>
      </c>
      <c r="G11" s="9">
        <v>0.7</v>
      </c>
      <c r="H11" s="9">
        <v>0.9</v>
      </c>
      <c r="I11" s="9">
        <v>0.4</v>
      </c>
      <c r="J11" s="9">
        <v>0</v>
      </c>
      <c r="K11" s="9"/>
      <c r="L11" s="9"/>
    </row>
    <row r="12" spans="1:12" x14ac:dyDescent="0.25">
      <c r="A12" s="8" t="s">
        <v>100</v>
      </c>
      <c r="B12" s="9"/>
      <c r="C12" s="9"/>
      <c r="D12" s="9">
        <v>0.9</v>
      </c>
      <c r="E12" s="9">
        <v>1</v>
      </c>
      <c r="F12" s="9">
        <v>0.8</v>
      </c>
      <c r="G12" s="9">
        <v>0.6</v>
      </c>
      <c r="H12" s="9">
        <v>0.6</v>
      </c>
      <c r="I12" s="9">
        <v>0.4</v>
      </c>
      <c r="J12" s="9">
        <v>0.1</v>
      </c>
      <c r="K12" s="9"/>
      <c r="L12" s="9"/>
    </row>
    <row r="13" spans="1:12" x14ac:dyDescent="0.25">
      <c r="A13" s="8" t="s">
        <v>101</v>
      </c>
      <c r="B13" s="9"/>
      <c r="C13" s="9"/>
      <c r="D13" s="9"/>
      <c r="E13" s="9"/>
      <c r="F13" s="9">
        <v>0.8</v>
      </c>
      <c r="G13" s="9">
        <v>1</v>
      </c>
      <c r="H13" s="9">
        <v>0.7</v>
      </c>
      <c r="I13" s="9">
        <v>0.8</v>
      </c>
      <c r="J13" s="9">
        <v>0.8</v>
      </c>
      <c r="K13" s="9"/>
      <c r="L13" s="9"/>
    </row>
    <row r="14" spans="1:12" x14ac:dyDescent="0.25">
      <c r="A14" s="8" t="s">
        <v>102</v>
      </c>
      <c r="B14" s="9"/>
      <c r="C14" s="9"/>
      <c r="D14" s="9"/>
      <c r="E14" s="9"/>
      <c r="F14" s="9"/>
      <c r="G14" s="9"/>
      <c r="H14" s="9">
        <v>0.7</v>
      </c>
      <c r="I14" s="9">
        <v>0.7</v>
      </c>
      <c r="J14" s="9">
        <v>0.8</v>
      </c>
      <c r="K14" s="9"/>
      <c r="L14" s="9"/>
    </row>
    <row r="15" spans="1:12" x14ac:dyDescent="0.25">
      <c r="A15" s="8" t="s">
        <v>103</v>
      </c>
      <c r="B15" s="9"/>
      <c r="C15" s="9"/>
      <c r="D15" s="9"/>
      <c r="E15" s="9"/>
      <c r="F15" s="9"/>
      <c r="G15" s="9"/>
      <c r="H15" s="9"/>
      <c r="I15" s="9"/>
      <c r="J15" s="9">
        <v>0.6</v>
      </c>
      <c r="K15" s="9"/>
      <c r="L15" s="9"/>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27</vt:i4>
      </vt:variant>
    </vt:vector>
  </HeadingPairs>
  <TitlesOfParts>
    <vt:vector size="27" baseType="lpstr">
      <vt:lpstr>Contents</vt:lpstr>
      <vt:lpstr>RGDP</vt:lpstr>
      <vt:lpstr>RHFCE</vt:lpstr>
      <vt:lpstr>RDI</vt:lpstr>
      <vt:lpstr>RBI</vt:lpstr>
      <vt:lpstr>RPD</vt:lpstr>
      <vt:lpstr>RGNE</vt:lpstr>
      <vt:lpstr>RMTPGDP</vt:lpstr>
      <vt:lpstr>Imp</vt:lpstr>
      <vt:lpstr>Exp</vt:lpstr>
      <vt:lpstr>ToT</vt:lpstr>
      <vt:lpstr>Emp</vt:lpstr>
      <vt:lpstr>UR</vt:lpstr>
      <vt:lpstr>HUR</vt:lpstr>
      <vt:lpstr>NWPI</vt:lpstr>
      <vt:lpstr>NAENA</vt:lpstr>
      <vt:lpstr>RHDI</vt:lpstr>
      <vt:lpstr>CPI</vt:lpstr>
      <vt:lpstr>TMI</vt:lpstr>
      <vt:lpstr>CR</vt:lpstr>
      <vt:lpstr>TWI</vt:lpstr>
      <vt:lpstr>Crude</vt:lpstr>
      <vt:lpstr>ERP</vt:lpstr>
      <vt:lpstr>GDPpHW</vt:lpstr>
      <vt:lpstr>HSR</vt:lpstr>
      <vt:lpstr>RWPI</vt:lpstr>
      <vt:lpstr>RAENA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2026-01-28T06:52:41Z</dcterms:created>
  <dcterms:modified xsi:type="dcterms:W3CDTF">2026-01-28T06:52:48Z</dcterms:modified>
</cp:coreProperties>
</file>